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https://gradsi-my.sharepoint.com/personal/maja_ceko_sibenik_hr/Documents/Dijeljeno/Projektne prijave/Program razvoja otoka 2021/Zlarin/PROVEDBA/Nabave/Nabava radova/1_Poziv na dostavu ponuda/troškovnici_za objavu/"/>
    </mc:Choice>
  </mc:AlternateContent>
  <xr:revisionPtr revIDLastSave="77" documentId="13_ncr:1_{6D8368D6-E730-46CE-9D6C-724B42AC65BB}" xr6:coauthVersionLast="47" xr6:coauthVersionMax="47" xr10:uidLastSave="{A1096D23-7BCD-49DF-B2B0-6CB6339D284B}"/>
  <bookViews>
    <workbookView xWindow="-108" yWindow="-108" windowWidth="23256" windowHeight="12576" xr2:uid="{00000000-000D-0000-FFFF-FFFF00000000}"/>
  </bookViews>
  <sheets>
    <sheet name="građevinsko obrtnički" sheetId="5" r:id="rId1"/>
    <sheet name="REKAPITULACIJA" sheetId="8" r:id="rId2"/>
  </sheets>
  <definedNames>
    <definedName name="_xlnm.Print_Area" localSheetId="0">#N/A</definedName>
    <definedName name="_xlnm.Print_Area" localSheetId="1">#N/A</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8" l="1"/>
  <c r="H17" i="8"/>
  <c r="H16" i="8"/>
  <c r="H15" i="8"/>
  <c r="H14" i="8"/>
  <c r="H13" i="8"/>
  <c r="H12" i="8"/>
  <c r="H11" i="8"/>
  <c r="H9" i="8"/>
  <c r="H7" i="8"/>
  <c r="H6" i="8"/>
  <c r="H267" i="5"/>
  <c r="H269" i="5"/>
  <c r="H260" i="5"/>
  <c r="H261" i="5"/>
  <c r="H262" i="5"/>
  <c r="H263" i="5"/>
  <c r="H264" i="5"/>
  <c r="H265" i="5"/>
  <c r="H248" i="5"/>
  <c r="H250" i="5"/>
  <c r="H252" i="5"/>
  <c r="H255" i="5"/>
  <c r="H241" i="5"/>
  <c r="H244" i="5"/>
  <c r="H245" i="5"/>
  <c r="H246" i="5"/>
  <c r="H240" i="5"/>
  <c r="H232" i="5"/>
  <c r="H230" i="5"/>
  <c r="H228" i="5"/>
  <c r="H222" i="5"/>
  <c r="H220" i="5"/>
  <c r="H214" i="5"/>
  <c r="H212" i="5"/>
  <c r="H204" i="5"/>
  <c r="H202" i="5"/>
  <c r="H196" i="5"/>
  <c r="H193" i="5"/>
  <c r="H190" i="5"/>
  <c r="H191" i="5"/>
  <c r="H187" i="5"/>
  <c r="H181" i="5"/>
  <c r="H183" i="5"/>
  <c r="H175" i="5"/>
  <c r="H171" i="5"/>
  <c r="H173" i="5"/>
  <c r="H167" i="5"/>
  <c r="H169" i="5"/>
  <c r="H165" i="5"/>
  <c r="H163" i="5"/>
  <c r="H157" i="5"/>
  <c r="H155" i="5"/>
  <c r="H151" i="5"/>
  <c r="H153" i="5"/>
  <c r="H149" i="5"/>
  <c r="H148" i="5"/>
  <c r="H141" i="5"/>
  <c r="H139" i="5"/>
  <c r="H115" i="5"/>
  <c r="H117" i="5"/>
  <c r="H119" i="5"/>
  <c r="H121" i="5"/>
  <c r="H123" i="5"/>
  <c r="H125" i="5"/>
  <c r="H127" i="5"/>
  <c r="H129" i="5"/>
  <c r="H131" i="5"/>
  <c r="H133" i="5"/>
  <c r="H113" i="5"/>
  <c r="H85" i="5"/>
  <c r="H87" i="5"/>
  <c r="H89" i="5"/>
  <c r="H92" i="5"/>
  <c r="H93" i="5"/>
  <c r="H95" i="5"/>
  <c r="H97" i="5"/>
  <c r="H99" i="5"/>
  <c r="H101" i="5"/>
  <c r="H103" i="5"/>
  <c r="H105" i="5"/>
  <c r="H107" i="5"/>
  <c r="H83" i="5"/>
  <c r="H75" i="5"/>
  <c r="H77" i="5"/>
  <c r="H73" i="5"/>
  <c r="H65" i="5"/>
  <c r="H67" i="5"/>
  <c r="H69" i="5"/>
  <c r="H71" i="5"/>
  <c r="H63" i="5"/>
  <c r="H50" i="5"/>
  <c r="H51" i="5"/>
  <c r="H53" i="5"/>
  <c r="H55" i="5"/>
  <c r="H57" i="5"/>
  <c r="H39" i="5"/>
  <c r="H41" i="5"/>
  <c r="H43" i="5"/>
  <c r="H45" i="5"/>
  <c r="H47" i="5"/>
  <c r="H35" i="5"/>
  <c r="H37" i="5"/>
  <c r="H33" i="5"/>
  <c r="H29" i="5"/>
  <c r="H31" i="5"/>
  <c r="H25" i="5"/>
  <c r="H27" i="5"/>
  <c r="H23" i="5"/>
  <c r="H21" i="5"/>
  <c r="H19" i="5"/>
  <c r="H18" i="5"/>
  <c r="H15" i="5"/>
  <c r="H224" i="5"/>
  <c r="H234" i="5"/>
  <c r="H206" i="5"/>
  <c r="H216" i="5"/>
  <c r="H159" i="5"/>
  <c r="H10" i="8" s="1"/>
  <c r="H198" i="5"/>
  <c r="H271" i="5"/>
  <c r="H177" i="5"/>
  <c r="H135" i="5"/>
  <c r="H8" i="8" s="1"/>
  <c r="H79" i="5"/>
  <c r="H109" i="5"/>
  <c r="H59" i="5"/>
  <c r="H5" i="8" s="1"/>
  <c r="H143" i="5"/>
  <c r="H21" i="8" l="1"/>
  <c r="H22" i="8" s="1"/>
  <c r="H23" i="8" l="1"/>
</calcChain>
</file>

<file path=xl/sharedStrings.xml><?xml version="1.0" encoding="utf-8"?>
<sst xmlns="http://schemas.openxmlformats.org/spreadsheetml/2006/main" count="431" uniqueCount="282">
  <si>
    <t>IZOLATERSKI RADOVI</t>
  </si>
  <si>
    <t>III</t>
  </si>
  <si>
    <t>ZIDARSKI RADOVI</t>
  </si>
  <si>
    <t>IV</t>
  </si>
  <si>
    <t>I</t>
  </si>
  <si>
    <t>ZEMLJANI RADOVI</t>
  </si>
  <si>
    <t>m2</t>
  </si>
  <si>
    <t>II</t>
  </si>
  <si>
    <t>V</t>
  </si>
  <si>
    <t>LIMARSKI RADOVI</t>
  </si>
  <si>
    <t>VI</t>
  </si>
  <si>
    <t>VII</t>
  </si>
  <si>
    <t>FASADERSKI RADOVI</t>
  </si>
  <si>
    <t>KERAMIČARSKI RADOVI</t>
  </si>
  <si>
    <t>UKUPNO</t>
  </si>
  <si>
    <t>REDNI BROJ</t>
  </si>
  <si>
    <t>KOLIČINA RADOVA</t>
  </si>
  <si>
    <t>JEDINICA MJERE</t>
  </si>
  <si>
    <t>OPIS STAVKE</t>
  </si>
  <si>
    <t>m1</t>
  </si>
  <si>
    <t>kom.</t>
  </si>
  <si>
    <t>VIII</t>
  </si>
  <si>
    <t>IX</t>
  </si>
  <si>
    <t>GIPSKARTONSKI RADOVI</t>
  </si>
  <si>
    <t>XI</t>
  </si>
  <si>
    <t>XII</t>
  </si>
  <si>
    <t>STAVKA TROŠKOVNIKA</t>
  </si>
  <si>
    <t>VANJSKA STOLARIJA</t>
  </si>
  <si>
    <t>CIJENA (HRK)</t>
  </si>
  <si>
    <t>PDV (25%)</t>
  </si>
  <si>
    <t>kompl.</t>
  </si>
  <si>
    <t>UKUPNO (HRK)</t>
  </si>
  <si>
    <t>II.1.</t>
  </si>
  <si>
    <t>II.2.</t>
  </si>
  <si>
    <t>II.5.</t>
  </si>
  <si>
    <t>III.1.</t>
  </si>
  <si>
    <t>III.2.</t>
  </si>
  <si>
    <t>SOBOSLIKARSKI RADOVI</t>
  </si>
  <si>
    <t>IV.1.</t>
  </si>
  <si>
    <t>IV.2.</t>
  </si>
  <si>
    <t>VI.1.</t>
  </si>
  <si>
    <t>VI.2.</t>
  </si>
  <si>
    <t>VII.1.</t>
  </si>
  <si>
    <t>VII.2.</t>
  </si>
  <si>
    <t>VIII.1.</t>
  </si>
  <si>
    <t>IX.1.</t>
  </si>
  <si>
    <t>XI.1.</t>
  </si>
  <si>
    <t>110 mm</t>
  </si>
  <si>
    <t>75 mm</t>
  </si>
  <si>
    <t>50 mm</t>
  </si>
  <si>
    <t xml:space="preserve">UKUPNO: </t>
  </si>
  <si>
    <t>II.7.</t>
  </si>
  <si>
    <t>UVODNE NAPOMENE</t>
  </si>
  <si>
    <t>VODOVOD I ODVODNJA</t>
  </si>
  <si>
    <t xml:space="preserve">Dobava, prijenos i ugradnja podnog sifona s odvodnim priključkom i s ponikalnim perforiranim poklopcem.Obračun po komadu kompletno ugrađenog sifona. Sve komplet za upotrebu. </t>
  </si>
  <si>
    <t>II.8.</t>
  </si>
  <si>
    <t>Obračun po komplet obavljenom radu po sanitarnom čvoru.</t>
  </si>
  <si>
    <t>II.10.</t>
  </si>
  <si>
    <t>II.11.</t>
  </si>
  <si>
    <t>II.12.</t>
  </si>
  <si>
    <t>II.13.</t>
  </si>
  <si>
    <t>DEMONTAŽA I RUŠENJE</t>
  </si>
  <si>
    <t>NO15</t>
  </si>
  <si>
    <t>NO 20</t>
  </si>
  <si>
    <t>UKUPNO:</t>
  </si>
  <si>
    <t>V.1.</t>
  </si>
  <si>
    <t>XI.2.</t>
  </si>
  <si>
    <t>INSTALACIJE VODOVODA I ODVODNJE</t>
  </si>
  <si>
    <t>m3</t>
  </si>
  <si>
    <t>BETONSKI RADOVI</t>
  </si>
  <si>
    <t>V.2.</t>
  </si>
  <si>
    <t>V.3.</t>
  </si>
  <si>
    <t>VIII.4.</t>
  </si>
  <si>
    <t>VIII.5.</t>
  </si>
  <si>
    <t>VIII.6.</t>
  </si>
  <si>
    <t>XI.</t>
  </si>
  <si>
    <t>XII.1.</t>
  </si>
  <si>
    <t>XII.2.</t>
  </si>
  <si>
    <t>XIII</t>
  </si>
  <si>
    <t>XIII.1.</t>
  </si>
  <si>
    <t>II.15.</t>
  </si>
  <si>
    <t>III.3.</t>
  </si>
  <si>
    <t>VII.3.</t>
  </si>
  <si>
    <t>TROŠKOVNIK GRAĐEVINSKO OBRTNIČKIH RADOVA</t>
  </si>
  <si>
    <t>prozor dim. 90x130cm</t>
  </si>
  <si>
    <t xml:space="preserve">Prije davanja ponude Izvođač je dužan: pregledati projektnu dokumentaciju, obići mjesto gradnje, informirati se o transportnim putevima - dodaci na transport neće se posebno obračunavati. U slučaju nejasnoća zatražiti objašnjenje od Investitora i projektanta na  temelju koje izvodi radove, i zatražiti pravodobno objašnjenje o nedovoljno jasnim pojedinostima, otklanjanju uočenih nedostataka kao i kompletiranju projektne dokumentacije u slučaju njene nepotpunosti. Ako to ne učini i  zbog toga nastane  zastoj  u radovima ili druge štetne posljedice, izvođač nema  pravo postaviti zahtjev za naknadu, a ako zbog toga nastane šteta za naručioca, izvođač mu je dužan nadoknaditi tu štetu. </t>
  </si>
  <si>
    <t>II.3.</t>
  </si>
  <si>
    <t>II.4.</t>
  </si>
  <si>
    <t>II.6.</t>
  </si>
  <si>
    <t>II.9.</t>
  </si>
  <si>
    <t>II.14.</t>
  </si>
  <si>
    <t>II.16.</t>
  </si>
  <si>
    <t>III.4.</t>
  </si>
  <si>
    <t>IV.3.</t>
  </si>
  <si>
    <t>IV.4.</t>
  </si>
  <si>
    <t>IV.5.</t>
  </si>
  <si>
    <t>IV.6.</t>
  </si>
  <si>
    <t>IV.7.</t>
  </si>
  <si>
    <t>IV.8.</t>
  </si>
  <si>
    <t>UNUTARNJA STOLARIJA</t>
  </si>
  <si>
    <t>KAMENARSKI RADOVI</t>
  </si>
  <si>
    <t>otvor Ø 110mm</t>
  </si>
  <si>
    <t>otvor Ø 160mm</t>
  </si>
  <si>
    <t>IV.9.</t>
  </si>
  <si>
    <t>III.5.</t>
  </si>
  <si>
    <t>III.6.</t>
  </si>
  <si>
    <t>kg</t>
  </si>
  <si>
    <t>II.17.</t>
  </si>
  <si>
    <t>II.18.</t>
  </si>
  <si>
    <t>IV.5.A</t>
  </si>
  <si>
    <t>IV.5.B</t>
  </si>
  <si>
    <t>IV.10.</t>
  </si>
  <si>
    <t>IV.11.</t>
  </si>
  <si>
    <t>IV.12.</t>
  </si>
  <si>
    <t>II.19.</t>
  </si>
  <si>
    <t>V.4.</t>
  </si>
  <si>
    <t>V.5.</t>
  </si>
  <si>
    <t>V.6.</t>
  </si>
  <si>
    <t>V.7.</t>
  </si>
  <si>
    <t>V.8.</t>
  </si>
  <si>
    <t>V.9.</t>
  </si>
  <si>
    <t>V.10.</t>
  </si>
  <si>
    <t>V.11.</t>
  </si>
  <si>
    <t>VII.1.A</t>
  </si>
  <si>
    <t>VII.1.B</t>
  </si>
  <si>
    <t>pod</t>
  </si>
  <si>
    <t>sokl</t>
  </si>
  <si>
    <t>VIII.2.</t>
  </si>
  <si>
    <t>podna keramika</t>
  </si>
  <si>
    <t xml:space="preserve">SANITARNI UREĐAJI </t>
  </si>
  <si>
    <t>X</t>
  </si>
  <si>
    <t>X.1.</t>
  </si>
  <si>
    <t>X.2.</t>
  </si>
  <si>
    <t>X.3.</t>
  </si>
  <si>
    <t>XIV</t>
  </si>
  <si>
    <t>XIV.1.</t>
  </si>
  <si>
    <t>XIV.2.</t>
  </si>
  <si>
    <t>XV</t>
  </si>
  <si>
    <t>XV.1.</t>
  </si>
  <si>
    <t>XV.2.</t>
  </si>
  <si>
    <t>XV.1.A</t>
  </si>
  <si>
    <t>XV.1.B</t>
  </si>
  <si>
    <t>XV.3.</t>
  </si>
  <si>
    <t>XV.4.</t>
  </si>
  <si>
    <t>XV.5.</t>
  </si>
  <si>
    <t>XV.6.</t>
  </si>
  <si>
    <t>XV.7.</t>
  </si>
  <si>
    <t>XV.8.</t>
  </si>
  <si>
    <t>XV.9.</t>
  </si>
  <si>
    <t>XV.2.A</t>
  </si>
  <si>
    <t>XV.2.B</t>
  </si>
  <si>
    <t>XV.2.C</t>
  </si>
  <si>
    <t>III.7.</t>
  </si>
  <si>
    <t>III.8.</t>
  </si>
  <si>
    <t>VII.4.</t>
  </si>
  <si>
    <t>VII.5.</t>
  </si>
  <si>
    <t>VIII.3.</t>
  </si>
  <si>
    <t>VIII.7.</t>
  </si>
  <si>
    <t>vrata dim. 150x210cm</t>
  </si>
  <si>
    <t xml:space="preserve">      </t>
  </si>
  <si>
    <t>Prije početka radova potrebno je utvrditi mogućnost spajanja instalacije interne odvodnje na kanalizacijski sustav. Ukoliko je ista omogućena, tada se radovi na izvedbi sabirne jame neće izvoditi. Navedeno je potrebno usaglasiti s nadzornim inženjerom.</t>
  </si>
  <si>
    <t>II.2.A</t>
  </si>
  <si>
    <t>II.2.B</t>
  </si>
  <si>
    <t>II.17.A</t>
  </si>
  <si>
    <t>II.17.B</t>
  </si>
  <si>
    <t>II.20.</t>
  </si>
  <si>
    <t>Izvođač je dužan prije početka radova pregledati objekt, obavzeno izvršiti potrebna mjerenja. te prije ugradnje usaglasiti detalje i konačni izgled s Nadzornim inženjerom te Konzervatorskim odjelom.</t>
  </si>
  <si>
    <t>XIV.3.</t>
  </si>
  <si>
    <t>XV.7.A</t>
  </si>
  <si>
    <t>XV.7.B</t>
  </si>
  <si>
    <t>XV.7.C</t>
  </si>
  <si>
    <t>XV.7.D</t>
  </si>
  <si>
    <t>XV.7.E</t>
  </si>
  <si>
    <t>XV.7.F</t>
  </si>
  <si>
    <t xml:space="preserve">Zidni držač toaletnog papira u roli, bijele boje. </t>
  </si>
  <si>
    <t>XIII.2.</t>
  </si>
  <si>
    <t>X.2.A</t>
  </si>
  <si>
    <t>X.2.B</t>
  </si>
  <si>
    <t>X.4.</t>
  </si>
  <si>
    <t xml:space="preserve">  </t>
  </si>
  <si>
    <t>Grubo čišćenje u toku izvođenja radova i završno fino čišćenje nakon potpunog dovršenja svih radova, uključivo i susjedne parcele. Obračun po m2 tlocrtne površine.</t>
  </si>
  <si>
    <t>Dobava, dostava i izvedba temeljnog premaza.</t>
  </si>
  <si>
    <t>Izvedba zaštitno dekorativne silikatne žbuke valjane teksture u svemu prema uputama proizvođača.
Podlogu prethodno impregnirati i pripremiti prema uputama proizvođača što je potrebno uključiti u cijenu.  Prije početka izrade potrebno je dostaviti uzorke i zatražiti suglasnost od Konzervatorskog odjela. Uključen sav potreban rad i materijal za potpuno dovršenje stavke. Obračun po m2.</t>
  </si>
  <si>
    <t>Bojanje  gipskartonskih zidova bijelom bojom. Bojanje se vrši do ujednačenog tona, a minimalno 2 premaza. U cijeni stavke uračunata dobava svog materijala, materijal i potrebna radna skela za rad na visini, te sav sitni materijal i pribor do potpune gotovosti. Stavka također obuhvaća čišćenje površine, silikoniranje, impregnaciju, krpanje eventualnih rupa i oštećenja, višekratno gletanje i brušenje, te sve potrebne predradnje. Izrada u svemu prema uputi proizvođača materijala. Uključen sav potreban rad i materijal za potpuno dovršenje stavke. Obračun po m2.</t>
  </si>
  <si>
    <t>Dobava, dostava i postava unutarnje kamene prozorske klupčice, bijele boje, debljine 2 cm, širine do 20 cm, polaganje u cem. mort. Stavka uključuje sav potreban rad i materijal za potpuno dovršenje stavke. Obračun po m1.</t>
  </si>
  <si>
    <t>Dobava, dostava i montaža PPR vodovodne cijevi, te primarni razvod do sanitarnih čvorova.</t>
  </si>
  <si>
    <t>Ispiranje i dezinfekcija cjevovoda vodovoda prema uputstvu za dezinfekciju vodovodne mreže. Obračun po kompl.</t>
  </si>
  <si>
    <t>Ispitivanje sanitarnih uređaja, instalacije vodovoda i odvodnje nakon montaže. Obračun po kompl.</t>
  </si>
  <si>
    <t>Bakteriološka analiza uzorka vode. Obračun po kompl.</t>
  </si>
  <si>
    <t>Izrada vodovodne i odvodne instalacije u sanitarnom prostoru sa svim potrebnim materijalom i  radovima do potpune gotovosti.</t>
  </si>
  <si>
    <t>Dobava, dostava i postava sanitarne opreme sa svim potrebnim spojnim i pričvrsnim materijalom.</t>
  </si>
  <si>
    <t>Demontaža i uklanjanje svih razvoda slabe i jake struje u postojećoj građevini (u tijeku radova rušenja) i razdvajanje priključka građevine od javne mreže elektrodistribucije (uz kontakt distributera) i s telekomunikacijskog stupa. Obračun po kompl.</t>
  </si>
  <si>
    <t>Betoniranje armirano betonske ploče, klase C30/37. Stavkom uključena dobava, priprema, ugradnja i njega betona, te dobava, priprema i ugradnja oplate. Obračun po m2.</t>
  </si>
  <si>
    <t>Betoniranje armirano betonskih horizontalnih serklaža klasom C30/37 u potrebnoj oplati. Stavkom uključena dobava, priprema, ugradnja i njega betona, te dobava, priprema i ugradnja oplate. Uključen sav potreban rad i materijal za potpuno dovršenje stavke.   Obračun po m3.</t>
  </si>
  <si>
    <t>Nabava, sječenje, savijanje i postava R.A. raznih profila srednje složenosti. Obračun po kg.</t>
  </si>
  <si>
    <t>Nabava, sječenje, savijanje i postava M.A. raznih profila srednje složenosti. Obračun po kg.</t>
  </si>
  <si>
    <t>Fugiranje vanjskog kamenog dijela na sjevernom zidu. Boja fuge po uzoru na postojeću. Stavka uključuje sav potreban rad i materijal za potpuno dovršenje stavke.
Prije početka radova potrebno je dostaviti uzorak fuge na odobrenje nadležnom Konzervatorskom odjelu. Obračun po m2.</t>
  </si>
  <si>
    <t>Krpanje i izravnavanje lica zida nakon uklanjanja postojećih (dijelova) zidova - zapad i jug. Stavka uključuje sav potreban rad i materijal za potpuno dovršenje stavke. Obračun po m2.</t>
  </si>
  <si>
    <t>Žbukanje vanjskih zidova grubom i finom žbukom. Stavka uključuje prethodno čišćenje reški, izvedbu cementnog šprica, te sve potrebno za pripremu podloge za nanošenje završno dekorativnog sloja. Stavka uključuje sav potreban rad i materijal za potpuno dovršenje stavke. Obračun po m2.</t>
  </si>
  <si>
    <t>Zidarska obrada krovnog vijenca, sve kao priprema za završnu obradu. Stavka uključuje sav potreban rad i materijal za potpuno dovršenje stavke. Obračun po m1.</t>
  </si>
  <si>
    <t>Zidarska pripomoć kod izvedbe stolarskih radova. Pripomoć se sastoji u obradi špaleta, razna zaravnanja, sva potrebna kitanja i sl., do potpune gotovosti. Stavka uključuje sav potreban rad i materijal za potpuno dovršenje stavke. Obračun po kompl.</t>
  </si>
  <si>
    <t>Zidarska pripomoć kod izvedbe instalacija. Pripomoć se sastoji u štemanju, ugradbi, krpanju, zapunjavanju otvora oko prodora instalacija, te dovođenju oštećenih površina u gotovo stanje, a sve prilikom izvedbe instalacija, te pripadajućih ormarića (dubljenje otvora u zidu) itd.. Stavka uključuje sav potreban rad i materijal za potpuno dovršenje stavke. Obračun po kompl.</t>
  </si>
  <si>
    <t>Zidarska pripomoć kod izvedbe obrtničkih radova. Pripomoć se sastoji u štemanju, ugradbi, krpanju, dovođenju oštećenih površina u gotovo stanje, sve prilikom izvedbe obrtničkih radova.  Stavka uključuje sav potreban rad i materijal za potpuno dovršenje stavke. Obračun po kompl.</t>
  </si>
  <si>
    <t>Izrada, dobava i montaža opšava ravnog krova od pocinčanog  lima (0,60 mm) r.š. do 50 cm. Stavka uključuje sav potreban rad i materijal za potpuno dovršenje stavke. Obračun po m1.</t>
  </si>
  <si>
    <t>Stavkom je obuhvaćen komplet hladna voda, topla voda. Obračun po m¹ , obračunati sav potreban rad, učvršćenje i zavješenje, kutne ventile, izolaciju i fazonske komade, sav potreban sitni i pričvrsni materijal.Obračun po m1.</t>
  </si>
  <si>
    <t>Dobava, dostava i montaža PVC cijevi fekalne odvodnje za horizontalan razvod. Stavkom uključeni svi potrebni fazonski komadi, brtve itd. na spoju s revizijskim oknom. Obračun po m¹, obračunati sav potreban rad, učvršćenje, izolaciju i fazonske komade, sav potreban sitni i pričvrsni materijal. Obračun po m1.</t>
  </si>
  <si>
    <t xml:space="preserve">Keramička WC školjka I klase, bijele boje, s poklopcem od tvrde plastike, uključivo s nazidnim vodokotlićem (dvokoličinsko ispiranje). U stavci uključeni svi ventili, priključne cijevi, sitni materijal. </t>
  </si>
  <si>
    <t>Dobava, dostava i izvedba horizontalne hidroizolacije nakon izrade nove betonske podloge. Stavka obuhvaća: 
(a) hladni bitumenski temeljni premaz koji se sastoji od oplemenjenog bitumena i brzo sušivog organskog otapala. Prije nanošenja treba podlogu dobro očistiti od postojećih slojeva, nevezanih čestica, ulja ili masti. Prednamaz se mora u potpunosti osušiti prije nanošenja ostalih slojeva. Namaz se nanosi špricom, četkom ili valjkom 
(b) polimer bitumenske trake za zavarivanje s uloškom od staklenog voala, ukupne debljine 4 mm. 
Stavka uključuje sav potreban rad i materijal za potpuno dovršenje stavke. Obračun po m2.</t>
  </si>
  <si>
    <t>Dobava, dostava i postavljanje ekološke jednoslojne hidroizolacijske krovne membraneTPO na ravni krov (K2) , sintetska folija/tip od sintetičke gume, energetski učinkovite reflektirajuće bijele boje.
Hidroizolacijske membrane se polažu na sloj toplinske izolacije i ugrađuju se u sustavu opterećenih membrana. Rubovi membrana se međusobno preklapaju i zavaruju vrućim zrakom kako bi se postigao potpuno homogen spoj. Uz parapete i atike membrana se uzdiže prema potrebnim visinama. Na svojim završetcima membrana se vari na limove. Sve spojeve sa nadograđenim elementima izvesti na način da se osigura vodotijesnost membrane. Izvoditelj treba imati radnike s odgovarajućim iskustvom, obučene i ovlaštene od proizvođača materijala. Postavljanje hidroizolacije po upustvima proizvođača. Stavka uključuje sav potreban rad i materijal za potpuno dovršenje stavke. Obračun po m2.</t>
  </si>
  <si>
    <t>Dobava, dostava i montaža ovjesa za umivaonik. Ovjes je pocinčan, ima mogućnost podešavanja i dolazi sa pripadajućim setom za montažu. Pri izradi se držati smjernica proizvođača. Obračun po kompl.</t>
  </si>
  <si>
    <r>
      <t>Izvođač je dužan prije početka radova organizirati gradilište što uključuje: nabavu i montažu gradilišne ograde prema pravilima ZNR, sva potrebna osiguranja prema susjednim objektima i javnoj površini, te amortizacija za vrijeme izvođenja radova; osigurati privremenu deponiju za odlaganje materijala, te je vratiti u prvobitno stanje nakon završetka radova. Lokaciju privremene deponije odrediti uz suglasnost nadzornog inženjera i predstavnika Investitora.</t>
    </r>
    <r>
      <rPr>
        <sz val="11"/>
        <rFont val="Arial Narrow"/>
        <family val="2"/>
        <charset val="238"/>
      </rPr>
      <t xml:space="preserve"> Također dužan je izraditi i dostaviti elaborat osiguranja dokaza izrađen od strane ovlaštenog sudskog vještaka u 5 primjeraka s digitalnim primjerkom (CD).</t>
    </r>
  </si>
  <si>
    <t xml:space="preserve">Planiranje dna rova iskopa za izradu podložnog betona (zapadni vanjski zid, sabirna jama) nakon iskopa. Planiranje se izvodi s točnošću ± 3 cm.  Uključen sav potreban rad i materijal za potpuno dovršenje stavke. Obračun po m2.                            </t>
  </si>
  <si>
    <t>Zatrpavanje rova s instalacijama vodovoda i odvodnje sitnom tucaničkom frakcijom do visine 30 cm iznad cijevi. Uključen sav potreban rad i materijal za potpuno dovršenje stavke. Obračun po m3.</t>
  </si>
  <si>
    <t>Betoniranje armirano betonskih trakastih temelja presjeka 45/50 cm, klase C30/37. Stavkom uključena dobava, priprema, ugradnja i njega betona, te dobava, priprema i ugradnja oplate. Uključen sav potreban rad i materijal za potpuno dovršenje stavke. Obračun po m3.</t>
  </si>
  <si>
    <t>gornja ploča sabirna jame, d=14 cm</t>
  </si>
  <si>
    <t>dio krovne ploče, uključivo s vijencom, d=15 cm</t>
  </si>
  <si>
    <t>Betoniranje armirano betonske podne ploče d=10 cm, klasom betona C30/37 u potrebnoj oplati. Stavkom uključena dobava, priprema, ugradnja i njega betona, te dobava, priprema i ugradnja oplate. Uključen sav potreban rad i materijal za potpuno dovršenje stavke. Obračun po m2.</t>
  </si>
  <si>
    <t>Zidanje zapadnog zida blok opekom d=25 cm u produžnom mortu 1:2:6 u pravilnom vezu. Stavka uključuje sav potreban rad i materijal za potpuno dovršenje stavke, uključivo svu pripremu za ugradnju kamenih okvira oko otvora. Obračun po m2.</t>
  </si>
  <si>
    <t>Žbukanje - izravnanje unutarnjih i vanjskih površina zidova visine sokla do +1,0 m od razine horizontalne hidroizolacije kao priprema za izvedbu izolacije. Stavka uključuje sav potreban rad i materijal za potpuno dovršenje stavke. Obračun po m2.</t>
  </si>
  <si>
    <t>Izrada plivajućeg cementnog estriha. Cementni estrih se izrađuje d=6 cm sa sitnozrnim betonom, vlaknima za armiranje. Na spoju sa zidom uložiti trake polistirena d=1 cm. Gornju površinu zagladiti strojnom obradom (helikopterom) do crnog sjaja ili ručno metalnom gladilicom. Izvedba na glatku i čistu podlogu, prema uputama i tehnologiji proizvođača upotrebljenih materijala. Upotrijebiti međusobno usklađene proizvode kao sistemska rješenja jednog proizvođača. Stavkom je obuhvaćeno: 
(a) dobava i postava toplinske izolacije poda slojem ekstrudiranog polistirena (XPS) d=3 cm 
(b) dobava i postava zaštitnog sloja PE folije, debljine d=0,1 mm
Stavka uključuje sav potreban rad i materijal za potpuno dovršenje stavke. Obračun po m2.</t>
  </si>
  <si>
    <t>Nabava, doprema i ugradnja kvadratno ljevanog željeznog, plino i vodotijesnog poklopca sabirne jame, dimenzija Ø600 mm(60x60 mm) s okvirom, s dvije ručke na izvlačenje (pomične), namjenjenog za ugradnju unutar objekta. Poklopci su predviđeni za razred opterećenja A15, s mogućnošću ugradnje keramike. Poklopac mora imati bravu kao i dokaze o potrebnoj kvaliteti, a njihovu primjenu odobrava nadzorni inženjer. Stavka uključuje sav potreban rad i materijal za potpuno dovršenje stavke. Obračun po kom.</t>
  </si>
  <si>
    <t>Izrada, dobava i montaža vertikalnih oborinskih odvodnih cijevi fi 110 mm od pocinčanog  lima, uključivo s koljenima, spojnim komadima itd. Stavka uključuje sav potreban rad i materijal za potpuno dovršenje stavke. Obračun po m1.</t>
  </si>
  <si>
    <t>Hidroizolacija sanitarnog čvora. Dobava, dostava i postava jednokomp. cementnog hidroizolacijskog morta ojačanog vlaknima. Mort se izvodi u  dva do tri sloja ukupne debljine 3 mm. Sve spojeve zidova i ploča izvesti dodatnim ojačanjem. Povijanje izolacije uz zidove sanitarije 30 cm. Na hidroizolaciju se direktno lijepi keramika u fleksibilnom ljepilu. Upotrijebiti međusobno usklađene proizvode kao sistemska rješenja jednog proizvođača. Stavka uključuje sav potreban rad i materijal za potpuno dovršenje stavke. Obračun po m2/m1.</t>
  </si>
  <si>
    <t>Dobava, dostava i izvedba vertikalne hidroizolacije unutarnjih zidova, visine +1.0 m od kote horizontalne hidroizolacije.  Izolacija se izvodi s visoko elastičnim polimer-cementnim hidroizolacijskim premazom za zaštitu i vodonepropusnost konstrukcija u dva sloja, sve prema uputama proizvođača. Stavka uključuje sav potreban rad i materijal za potpuno dovršenje stavke. Obračun po m2.</t>
  </si>
  <si>
    <t>Dobava, dostava i izvedba vertikalne hidroizolacije vanjskih zidova (uključivo zapadni zid), visine +1.0 m od kote horizontalne hidroizolacije.  Izolacija se izvodi s visoko elastičnim polimer-cementnim hidroizolacijskim premazom za zaštitu i vodonepropusnost konstrukcija u dva sloja, sve prema uputama proizvođača. Stavka uključuje sav potreban rad i materijal za potpuno dovršenje stavke. Obračun po m2.</t>
  </si>
  <si>
    <t>sokl visine 7,0 cm</t>
  </si>
  <si>
    <t>Izrada, dobava i montaža dvokrilnih ulaznih vrata, dimenzija 150x210 cm, u kompletu s dovratnikom. Obavezna izmjera na licu mjesta. Vrata se izvode s jednim fiksnim poljem. Krila ostakljena izo staklom 4/12/4 mm. Dovratnik masivni u širini 10 cm. Navedene elemente izraditi u kompletu s okovom, bravom, kvakom i štitinicima, te britvelama. Grundiranje i ličenje stolarije u tonu (odobrenim od strane Konzervatorskog odjela, te nadzornog inženjera) s uključenim lakiranjem. Navedeni element izraditi po uzoru na postojeći. Stavka uključuje sav potreban rad i materijal za potpuno dovršenje stavke. Obračun po kom.</t>
  </si>
  <si>
    <t>Izrada, dobava i montaža dvokrilnog prozora, dimenzija 90x130 cm. Krila ostakljena izo staklom 4/12/4 mm. Obavezna izmjera na licu mjesta. Grundiranje i ličenje stolarije u tonu (odobrenim od strane Konzervatorskog odjela, te nadzornog inženjera) s uključenim lakiranjem. Uključena i izrada dobava i montaža vanjskih škura, te vanjske kamene klupčice d=2 cm. Navedeni element izraditi po uzoru na postojeći. Stavka uključuje sav potreban rad i materijal za potpuno dovršenje stavke. Obračun po kom.</t>
  </si>
  <si>
    <t>Izrada, dobava i ugradnja sanitarne pregrade wc-a d=13 mm iz kompakt ploha, uključivo s jednokrilnim vratima. Pregrada je visine 200 cm, na inox nogicama h=15 cm, svijetlo sive (light grey) boje. Cijenom uključiti sve okove, spojna sredstva, bravu za zaključavanje i potrebnu potkonstrukciju. Stavka uključuje sav potreban rad i materijal za potpuno dovršenje stavke. Obračun po kom.</t>
  </si>
  <si>
    <t>Dobava i postava kamenog praga na poziciji glavnog ulaza, debljine 2 cm širine do 25 cm. Stavka uključuje sav potreban rad i materijal za potpuno dovršenje stavke. Obračun po m1.</t>
  </si>
  <si>
    <t xml:space="preserve">Zidni dozator sapuna s automatskim doziranjem. Minimalno 700 ml, bijele boje. </t>
  </si>
  <si>
    <t>Ogledalo iznad umivaonika s etažerom, pravokutnog oblika, dim. min 50x60 cm.</t>
  </si>
  <si>
    <t>Samostojeća WC četka.</t>
  </si>
  <si>
    <t>Betoniranje armirano betonskih vertikalnih serklaža klasom C30/37 u potrebnoj oplati. Stavkom uključena dobava, priprema, ugradnja i njega betona, te dobava, priprema i ugradnja oplate. Uključen sav potreban rad i materijal za potpuno dovršenje stavke. Obračun po m3.</t>
  </si>
  <si>
    <t>Izrada, dobava i montaža unutarnje pregradne staklene stijene dim. 420x230 cm.  Obavezna izmjera na licu mjesta. Staklena stijena je trodijelna - 1 fix + 2 klizna krila, izvodi se od aluminijskih profila s ispunom od lamistal stakla. Ugradnja stijene obuhvaća elemente spajanja i brtvljenje između dovratnika i krila, potreban okov, te sve ostalo potrebno za potpunu funkcionalnost. Stavka uključuje sav potreban rad i materijal do potpune funkcionalnosti i gotovosti. Prije početka izrade potrebno je izraditi radioničke nacrte i dostaviti projektantu na ovjeru. Sve detalje usaglasiti s nadzornim inženjerom i predstavnikom Investitora. Uključen sav potreban rad i materijal za potpuno dovršenje stavke. Obračun po kom.</t>
  </si>
  <si>
    <t>Zatrpavanje, nasipavanje materijala u slojevima od 30 cm u objektu oko izbetoniranih temelja, odnosno zidova sabirne jame. Nasipavanje izvesti materijalom dobivenim od iskopa s potrebnim strojnim nabijanjem na modul zbijenosti Me=60 MN/m2.  Uključivo s ispitivanjem postignute zbitosti. Uključen sav potreban rad i materijal za potpuno dovršenje stavke. Obračun po m3.</t>
  </si>
  <si>
    <t xml:space="preserve">Izrada tucaničkog zastora od kamenog materijala - tampona vel. zrna  0 - 60 mm s nabijanjem i strojnim valjanjem do potrebne zbijenosti.  Debljina zastora 15-20  cm. Uključen sav potreban rad i materijal za potpuno dovršenje stavke. Obračun po m2.  </t>
  </si>
  <si>
    <t>Betoniranje podložnog betona d=10 cm (podna ploča sabirne jame, temeljne trake), klase C16/20. Podložni beton se postavlja na dobro zbijenu, uvaljanu i poravnatu površinu tla. Stavkom uključena dobava, priprema, ugradnja i njega betona, te dobava, priprema i ugradnja oplate. Uključen sav potreban rad i materijal za potpuno dovršenje stavke. Obračun po m2.</t>
  </si>
  <si>
    <t>Betoniranje armirano betonske podne ploče sabirne jame. Betoniranje se vrši vodonepropusnim betonom VDP1, klase C30/37. Stavkom uključena dobava, priprema, ugradnja i njega betona, te dobava, priprema i ugradnja oplate. Uključen sav potreban rad i materijal za potpuno dovršenje stavke. Obračun po m3.</t>
  </si>
  <si>
    <t>Betoniranje armirano betonskih zidova sabirne jame. Betoniranje se vrši vodonepropusnim betonom VDP1, klase C30/37. Stavkom uključena dobava, priprema, ugradnja i njega betona, te dobava, priprema, i ugradnja oplate. Uključen sav potreban rad i materijal za potpuno dovršenje stavke. Obračun po m3.</t>
  </si>
  <si>
    <t>Betoniranje armirano betonskih greda i nadvoja klasom betona C30/37 u potrebnoj oplati. Stavkom uključena dobava, priprema, ugradnja i njega betona, te dobava, priprema i ugradnja oplate. Uključen sav potreban rad i materijal za potpuno dovršenje stavke. Obračun po m3.</t>
  </si>
  <si>
    <t>Izrada betona u padu (1.5%) prosječne debljine 7,0 cm sa sitnozrnim betonom, vlaknima za armiranje, sve prema nacrtima. Gornju površinu zagladiti ručno metalnom gladilicom. Stavkom uključena dobava, priprema, ugradnja i njega betona, te dobava, priprema i ugradnja oplate. Uključen sav potreban rad i materijal za potpuno dovršenje stavke. Obračun po m2.</t>
  </si>
  <si>
    <r>
      <t xml:space="preserve">Dobava, dostava i izrada pregradnog zida d=15 cm između wc-a i uredskog prostora. Sistem dvostruke obloge gipskartonskim pločama. Na strani sanitarnog čvora predvidjeti dobavu i postavu gipskartonske vlagootporne obloge, d=2x12,5 mm, sve komplet sa podkonstrukcijom, potrebnim ojačanjima, bandažiranjem te kitanjem i brušenjem spojeva do potpune izjednačene površine pripremljene za bojanje / postavu zidne keramike (wc) - obrada površine K2 standard + vlagoneupojni premaz od strane wc-a. Stavkom uključena potrebna ojačanja za montažu nevidljivog štoka. </t>
    </r>
    <r>
      <rPr>
        <sz val="11"/>
        <color indexed="8"/>
        <rFont val="Arial Narrow"/>
        <family val="2"/>
      </rPr>
      <t>Uključena dobava i ugradnja sustava s kliznim vratima (boja bijela) . Obračun po m2.</t>
    </r>
  </si>
  <si>
    <t>Dobava, dostava i izrada spuštenih stropova wc-a iz gipskartonskih ploča. Sistem jednostruke obloge vlagootpornim gipskartonskim pločama. Konstrukcija za ovjes je uključena u jediničnu cijenu kao i sva podkonstrukcija potrebna za montažu stropa, završna traka na spoju ploča, kao i spoju stropa i zida, bandažiranje spojeva ploča masom za reške i gletanje prema uputi proizvođača tj. finalna obrada pripremljena za završno ličenje te sav sitni materijal i pribor. Obrada površine K2 standard + vlagoneupojni premaz. Uključena sva potrebna ojačanja i nosivi elementi za montažu instalacija i elemenata sanitarnog čvora. Stavkom uključena ugradnja elemenata u strop, uključivo izmjeru, izrezivanje otvora i eventualno potrebna ojačanja u nosivoj konstrukciji stropa, sve prema detalju proizvođača, te prema odgovarajućim projektima instalacija. Stavka uključuje dobavu i postavu ispune od mineralne vune debljine 14 cm, te parnu branu. Uključen sav potreban rad i materijal za potpuno dovršenje stavke. Obračun po m2.</t>
  </si>
  <si>
    <t>Dobava, dostava i izrada gipskartonske vlagootporne obloge zida wc-a d=2x12,5 mm na metalnu podkonstrukciju. Obloga se izvodi širine 10 cm od plohe zida, po visini prostorije,  tako da se skrivaju vodovi instalacija. Uključena dobava i postava ispune od mineralne vune d=10 cm, te parna brana, kao i sva potrebna ojačanja i nosivi elementi za montažu instalacija i elemenata sanitarija. Stavka obuhvaća sve komplet sa podkonstrukcijom, bandažiranjem te kitanjem i brušenjem spojeva do potpune izjednačene površine pripremljene za završnu obradu.</t>
  </si>
  <si>
    <t>Dobava,  dostava i izrada gipskartonske obloge zidova ureda, ploča d=2x12,5 mm na metalnu podkonstrukciju. Obloga se izvodi širine 10 cm od plohe zida, po visini prostorije,  tako da se skrivaju vodovi instalacija. Uključena dobava i postava ispune od mineralne vune d=10 cm, te parna brana. Stavka obuhvaća sve komplet sa podkonstrukcijom, bandažiranjem te kitanjem i brušenjem spojeva do potpune izjednačene površine pripremljene za završnu obradu - K2 standard. Obračun po m2.</t>
  </si>
  <si>
    <t>Izrada pregradni zida debljine d=10 cm iznad pregradne staklene stijene. Sistem dvostruke obloge gipskartonskim pločama d=2x12,5 mm. Uključena dobava i postava ispune od mineralne vune d=10 cm, te parna brana. Stavka obuhvaća sve komplet sa podkonstrukcijom, bandažiranjem te kitanjem i brušenjem spojeva do potpune izjednačene površine pripremljene za završnu obradu - K2 standard. Obračun po m2.</t>
  </si>
  <si>
    <t>Zidni umivaonik I klase, dimenzija  minimalno 55x35 cm, bijele boje, s kromiranom jednoručnom baterijom, sifonom, uključen sav spojni i brtveni materijal, fitinzi, kutni ventil i sl.</t>
  </si>
  <si>
    <t>UKUPNO S PDV-om</t>
  </si>
  <si>
    <t>U jediničnu cijenu stavki koje obuhvaćaju odvoz na deponij, uključen je utovar i odvoz na deponij udaljen do 22 km sa pripadajućim pristojbama i troškovima transporta s otoka na kopno, kao i troškovi deponiranja.</t>
  </si>
  <si>
    <r>
      <t xml:space="preserve">Izvođač je dužan prije početka radova usuglasiti detalje s odgovornom osobom od strane investitora. 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ugradbe, sva potrebna uskladištenja i zaštite, sve potrebne zaštite, zaštitne konstrukcije, skele i podupiranja, kao i sve drugo predviđeno mjerama zaštite na radu i pravilima struke. </t>
    </r>
    <r>
      <rPr>
        <b/>
        <i/>
        <sz val="11"/>
        <rFont val="Arial Narrow"/>
        <family val="2"/>
      </rPr>
      <t>Prije i za vrijeme izvođenja radova posebnu pozornost obratiti na zaštitu susjednih objekata, odnosno susjednih parcela.</t>
    </r>
    <r>
      <rPr>
        <b/>
        <sz val="11"/>
        <rFont val="Arial Narrow"/>
        <family val="2"/>
      </rPr>
      <t xml:space="preserve"> </t>
    </r>
    <r>
      <rPr>
        <sz val="11"/>
        <rFont val="Arial Narrow"/>
        <family val="2"/>
      </rPr>
      <t xml:space="preserve">Obaveza je izvođača u potpunosti se pridržavati naputaka proizvođača i koristiti sve materijale, alate i pribor koji propisuje proizvođač. </t>
    </r>
  </si>
  <si>
    <t>Dobava, dostava i izrada spuštenih stropova uredskih prostora iz gipskartonskih ploča. Sistem jednostruke obloge gipskartonskim pločama. Konstrukcija za ovjes je uključena u jediničnu cijenu kao i sva podkonstrukcija potrebna za montažu stropa, završna traka na spoju ploča, kao i spoju stropa i zida, bandažiranje spojeva ploča masom za reške i gletanje prema uputi proizvođača tj. finalna obrada pripremljena za završno ličenje te sav sitni materijal i pribor. Obrada površine K2 standard. Ploče se pričvršćuju na arm. betonsku ploču.  Stavkom uključena ugradnja elemenata u strop, uključivo izmjeru, izrezivanje otvora i eventualno potrebna ojačanja u nosivoj konstrukciji stropa, prema detalju proizvođača, te prema odgovarajućim projektima instalacija. Stavka uključuje dobavu i postavu ispune od mineralne vune debljine 14 cm, te parnu branu. Uključen sav potreban rad i materijal za potpuno dovršenje stavke. Obračun po m2.</t>
  </si>
  <si>
    <t>Dobava, dostava i postava podnih keramičkih pločica wc-a. Pločice su 1. klase, dimenzija min. 60x60 cm, RAL7035, bez uzorka, oznaka protukliznosti R10. Pločice  se polažu u fleksibilno keramičko ljepilo dok se reške izvode minimalno, te se zapunjavaju s masom za fugiranje (u tonu pločica). Stavkom je uključeno: silikoniranje unutarnjih uglova na spojevima ploha trajno elastičnim kitom (otporan na gljivice i bakterije), dobava i sav potreban materijal s radom, rezanjem, pripasavanjem i fugiranjem,  dobava i ugradnja prijelaznih (kutnih) alu profila itd, te sav sitni materijal i pribor do pune gotovosti. Pločice moraju biti otporne na habanje, na urino kiseline, te na sva predvidljiva sredstva za čiščenje mokrih sanitarnih prostorija. 
Prije ugradnje keramiku je potrebno dostaviti projektantu na odobrenje. Uključen sav potreban rad i materijal za potpuno dovršenje stavke. Obračun po m2.</t>
  </si>
  <si>
    <t>Dobava, dostava i postava podnih keramičkih pločica ureda. Pločice su dimenzija min. 60x30 cm, RAL 9010, te se polažu u fleksibilno keramičko ljepilo dok se reške izvode minimalno, te se zapunjavaju s masom za fugiranje (u tonu pločica). Stavkom je uključeno: pravilno izrezivanje oko prodora instalacija, otvora, kitanje spoja sa soklom, odgovarajuća masa za izravnanje, dobava i ugradnja prijelaznih (kutnih) alu profila itd, sve do potpune gotovosti. Prije ugradnje keramiku potrebno dostaviti projektantu na odobrenje. Uključen sav potreban rad i materijal za potpuno dovršenje stavke. Obračun po m2/m1.</t>
  </si>
  <si>
    <t xml:space="preserve">Izvedba temeljnog premaza za izjednačavanje upojnosti podloge na gipskartonske i sl. površine zidova koji se oblažu ker. pločicama i sl., strogo prema uputama proizvođača. Uključen sav potreban rad i materijal za potpuno dovršenje stavke. Obračun po m2.
</t>
  </si>
  <si>
    <r>
      <t xml:space="preserve">Bojanje  gipskartonskih stropova bijelom bojom. Bojanje se vrši do ujednačenog tona, minimalno 2 </t>
    </r>
    <r>
      <rPr>
        <sz val="11"/>
        <color indexed="8"/>
        <rFont val="Arial Narrow"/>
        <family val="2"/>
      </rPr>
      <t xml:space="preserve">premaza. U cijeni stavke uračunata dobava svog materijala, materijal i potrebna radna skela za rad na visini, te sav sitni materijal i pribor do potpune gotovosti. Stavka također obuhvaća čišćenje površine, silikoniranje, impregnaciju, </t>
    </r>
    <r>
      <rPr>
        <sz val="11"/>
        <rFont val="Arial Narrow"/>
        <family val="2"/>
      </rPr>
      <t>krpanje eventualnih rupa i oštećenja, višekratno gletanje i brušenje, te sve potrebne predradnje. Izrada u svemu prema uputi proizvođača materijala. Uključen sav potreban rad i materijal za potpuno dovršenje stavke. Obračun po m2.</t>
    </r>
  </si>
  <si>
    <t>Obračun po komplet ugrađenoj sanitarnoj opremi do potpune gotovosti i funkcionalnosti:</t>
  </si>
  <si>
    <t>Dobava, dostava i postava zidnih keramičkih pločica wc-a, dimenzija min. 60x30 cm, visine postavljanja =210 cm. Pločice su RAL 9010, te se polažu u propisano fleksibilno keramičko ljepilo, po uputi proizvođača, na gipskartonsku oblogu. Reške se izvode minimalno, te se zapunjavaju s masom za fugiranje (u tonu pločica). Stavkom je uključeno: silikoniranje unutarnjih uglova na spojevima ploha trajno elastičnim kitom (otporan na gljivice i bakterije), dobava i sav potreban materijal s radom, rezanjem, pripasavanjem i fugiranjem,  dobava i ugradnja prijelaznih (kutnih) alu profila itd, te sav sitni materijal i pribor do pune gotovosti. Pločice moraju biti otporne na habanje, na urino kiseline, te na sva predvidljiva sredstva za čiščenje mokrih sanitarnih prostorija.  
Prije ugradnje keramiku je potrebno dostaviti projektantu na odobrenje. Obračun po m2.</t>
  </si>
  <si>
    <t>Demontaža postojeće vanjske  stolarije. Uključen sav potreban rad i materijal za potpuno dovršenje stavke, utovar i odvoz na deponij. U jediničnu cijenu stavke uključen je utovar i odvoz na deponij udaljen do 22 km sa pripadajućim pristojbama i troškovima transporta s otoka na kopno, kao i troškovi deponiranja. Obračun po kom.</t>
  </si>
  <si>
    <t>Pažljiva demontaža postojećih kamenih okvira oko otvora. Demontažu izvesti uz što precizniju izvedbu sa što manje nekontroliranog razgrađivanja, radi mogućnosti ponovne ugradnje.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 Obračun po m1.</t>
  </si>
  <si>
    <t>Demontaža postojećih vanjskih oluka.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 Obračun po m1.</t>
  </si>
  <si>
    <t>Rušenje unutarnjih gipskartonskih pregradnih zidova.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 Obračun po kompl.</t>
  </si>
  <si>
    <t>Rušenje unutarnjih obloga zidova i stropova.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deponiranja.Obračun po kompl.</t>
  </si>
  <si>
    <t>Demontaža postojećih unutarnjih i vanjskih elemenata elektroinstalacija; rasvjetnih tijela, nadžbuknih kablova i galanterije (utičnica, prekidača, rasvjetnih tijela itd.).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deponiranja.Obračun po kompl.</t>
  </si>
  <si>
    <t>Štemanje slojeva poda d=20 cm do kamene kaldrme. Nakon uklanjanja slojeva poda (pretp.d=10 cm), potreban je pregled nadzornog inženjera radi utvrđivanja kvalitete postojeće podne ploče (pretp. d=10 cm), te eventualnog zadržavanja iste.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deponiranja.Obračun po m3.</t>
  </si>
  <si>
    <t>Rušenje postojećeg kamenog zida d=65 cm na zapadnoj strani objekta, sve u skladu s grafičkim prilogom. Rušenje izvesti uz obvezne konzultacije s nadzornim inženjerom, uz što precizniju izvedbu sa što manje nekontroliranog razgrađivanja. Izvedba komplet sa svim potrebnim podupiranjima u svrhu osiguranja.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 Obračun po m3.</t>
  </si>
  <si>
    <t>Rušenje krovne ploče i vijenca, d=15 cm na zapadnoj strani objekta (pojas širine zida i vijenca). Izvedba komplet sa svim potrebnim podupiranjima u svrhu osiguranja.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t>
  </si>
  <si>
    <t>Obijanje postojeće vanjske žbuke sa zidova u visini od rel.+1.00 m do vijenca, rel.+3.83 m.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 Obračun po m2.</t>
  </si>
  <si>
    <t>Obijanje postojeće unutarnje i vanjske žbuke d=3 cm, sa zidova, u visini 1,0 m od razine horizontalne hidroizolacije.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 Obračun po m2.</t>
  </si>
  <si>
    <t>Probijanje kružnog otvora u zidu od blok opeke d=25 cm, za potrebe izvoda strojarskih instalacija. Pozicija definirana Strojarskim projektom. Otvor izbušiti dijamantnim svrdlom.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deponiranja.Obračun po kom.</t>
  </si>
  <si>
    <t>Čišćenje sljubnica (fuga) kamenog zida na sjevernoj strani. Čišćenje izvesti do dubine cca 3 cm (odnosno do tvrde čiste podloge).  Potrebno očistiti fuge i površinu kamena metodom visokotlačnog pranja finim abrazivom.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deponiranja.Obračun po m2.</t>
  </si>
  <si>
    <t>Štemanje i uređenje trase u kamenom zidu za potrebe provođenja strojarskih instalacija. Trasa definirana Strojarskim projektom.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 Obračun po kompl.</t>
  </si>
  <si>
    <t>Široki iskop u tlu do kote vrha nove temeljne trake.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deponiranja.Obračun po m3.</t>
  </si>
  <si>
    <t>Iskop rova za instalacije vodovoda i odvodnje. Iskop se vrši do dubine od 60 cm.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deponiranja.Obračun po m3.</t>
  </si>
  <si>
    <t>Dobava, dostava i postava kamenih masivnih okvira otvora, presjeka 15/15 cm. Stavka uključuje sav potreban rad, materijal (potrebne skele, rampe, uključivo ankere i eventualno potrebnu armaturu) i transport za potpuno dovršenje stavke. Prije početka radova sve detalje potrebno usaglasiti s nadzornim inženjerom, projektantom te predstavnikom Investitora. Uključen sav potreban rad i materijal za potpuno dovršenje stavke. Obračun po m1.</t>
  </si>
  <si>
    <t>Demontaža i iznošenje postojećeg namještaja (stolovi, stolice, police, regali itd.). Dio namještaja deponirati na privremeni deponij, udaljen do 15 m od gradilišta, radi ponovnog korištenja. Dio neupotrebljivog namještaja deponirati na deponij. Uključen sav potreban rad i materijal za potpuno dovršenje stavke, utovar i odvoz na deponij.  U jediničnu cijenu stavke uključen je utovar i odvoz na deponij udaljen do 22 km sa pripadajućim pristojbama i troškovima transporta s otoka na kopno, kao i troškovi deponiranja.
Obračun po komp.</t>
  </si>
  <si>
    <t>Dobava i postava električnog bojlera kapaciteta 5-10 l, uključivo sa fazonskim komadima, sitnim i pričvrsnim materijalom.</t>
  </si>
  <si>
    <t>Pažljiva demontaža unutarnje i vanjske jedinice klima uređaja. Uključen sav potreban rad i materijal za potpuno dovršenje stavke, utovar i odvoz na privremeni deponij udljen do 15 m od gradilišta. Obračun po kompl.</t>
  </si>
  <si>
    <t>Demontaža vanjskog nosača na kojem se nalaze instalacije rasvjete, antena itd.. Uključen sav potreban rad i materijal za potpuno dovršenje stavke, utovar i odvoz materijala na privremeni deponij, udaljen do 15 m od gradilišta. Obračun po kompl.</t>
  </si>
  <si>
    <t>Iskop unutar objekta za izradu sabirne jame, bez obzira na kategoriju tla. Dio probranog materijala  deponirati na privremeni deponij radi uporabe za kasniju izradu nasipa. Privremeni deponij udaljen je do 50 m od gradilišta. Uključen sav potreban rad i materijal za potpuno dovršenje stavke, utovar i odvoz materijala na deponij. Obračun po m3.</t>
  </si>
  <si>
    <t>Iskop  trakastih temelja novog zapadnog zida.  Dio probranog materijala  deponirati na privremeni deponij radi uporabe za kasniju izradu nasipa. Privremeni deponij udaljen je do 50 m od gradilišta. Uključen sav potreban rad i materijal za potpuno dovršenje stavke, utovar i odvoz materijala na deponij. Obračun po m3.</t>
  </si>
  <si>
    <t>Rušenje dijela kamenog zida d=35 cm na južnoj strani, sve u skladu s grafičkim prilogom. Rušenje izvesti uz obvezne konzultacije s nadzornim inženjerom, uz što precizniju izvedbu sa što manje nekontroliranog razgrađivanja. Izvedba komplet sa svim potrebnim podupiranjima u svrhu osiguranja. Uključen sav potreban rad i materijal za potpuno dovršenje stavke, utovar i odvoz materijala na deponij. U jediničnu cijenu stavke uključen je utovar i odvoz na deponij udaljen do 22 km sa pripadajućim pristojbama i troškovima transporta s otoka na kopno, kao i troškovi deponiranja. Obračun po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</si>
</sst>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n&quot;_-;\-* #,##0.00\ &quot;kn&quot;_-;_-* &quot;-&quot;??\ &quot;kn&quot;_-;_-@_-"/>
    <numFmt numFmtId="43" formatCode="_-* #,##0.00_-;\-* #,##0.00_-;_-* &quot;-&quot;??_-;_-@_-"/>
    <numFmt numFmtId="164" formatCode="_-* #,##0.00\ _k_n_-;\-* #,##0.00\ _k_n_-;_-* &quot;-&quot;??\ _k_n_-;_-@_-"/>
    <numFmt numFmtId="165" formatCode="_-&quot;kn&quot;\ * #,##0.00_-;\-&quot;kn&quot;\ * #,##0.00_-;_-&quot;kn&quot;\ * &quot;-&quot;??_-;_-@_-"/>
    <numFmt numFmtId="166" formatCode="#,##0.00\ [$kn-41A]"/>
  </numFmts>
  <fonts count="62">
    <font>
      <sz val="10"/>
      <name val="Arial"/>
    </font>
    <font>
      <sz val="10"/>
      <name val="Arial"/>
      <family val="2"/>
      <charset val="238"/>
    </font>
    <font>
      <u/>
      <sz val="10"/>
      <color indexed="12"/>
      <name val="Arial"/>
      <family val="2"/>
      <charset val="238"/>
    </font>
    <font>
      <sz val="9"/>
      <name val="Arial"/>
      <family val="2"/>
      <charset val="238"/>
    </font>
    <font>
      <b/>
      <sz val="11"/>
      <name val="Arial Narrow"/>
      <family val="2"/>
    </font>
    <font>
      <sz val="11"/>
      <name val="Arial Narrow"/>
      <family val="2"/>
    </font>
    <font>
      <b/>
      <sz val="12"/>
      <name val="Arial Narrow"/>
      <family val="2"/>
    </font>
    <font>
      <sz val="12"/>
      <name val="Arial Narrow"/>
      <family val="2"/>
    </font>
    <font>
      <b/>
      <sz val="14"/>
      <name val="Arial Narrow"/>
      <family val="2"/>
    </font>
    <font>
      <b/>
      <sz val="16"/>
      <name val="Arial Narrow"/>
      <family val="2"/>
    </font>
    <font>
      <sz val="11"/>
      <color indexed="10"/>
      <name val="Arial Narrow"/>
      <family val="2"/>
    </font>
    <font>
      <sz val="10"/>
      <name val="Arial"/>
      <family val="2"/>
    </font>
    <font>
      <sz val="11"/>
      <name val="Arial Narrow"/>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1"/>
      <color indexed="10"/>
      <name val="Calibri"/>
      <family val="2"/>
      <charset val="238"/>
    </font>
    <font>
      <sz val="11"/>
      <color indexed="20"/>
      <name val="Calibri"/>
      <family val="2"/>
      <charset val="238"/>
    </font>
    <font>
      <sz val="11"/>
      <color indexed="19"/>
      <name val="Calibri"/>
      <family val="2"/>
      <charset val="238"/>
    </font>
    <font>
      <sz val="11"/>
      <color indexed="10"/>
      <name val="Calibri"/>
      <family val="2"/>
      <charset val="238"/>
    </font>
    <font>
      <b/>
      <sz val="11"/>
      <color indexed="9"/>
      <name val="Calibri"/>
      <family val="2"/>
      <charset val="238"/>
    </font>
    <font>
      <i/>
      <sz val="11"/>
      <color indexed="23"/>
      <name val="Calibri"/>
      <family val="2"/>
      <charset val="238"/>
    </font>
    <font>
      <b/>
      <sz val="11"/>
      <color indexed="8"/>
      <name val="Calibri"/>
      <family val="2"/>
      <charset val="238"/>
    </font>
    <font>
      <sz val="11"/>
      <color indexed="62"/>
      <name val="Calibri"/>
      <family val="2"/>
      <charset val="238"/>
    </font>
    <font>
      <sz val="10"/>
      <name val="Arial"/>
      <family val="2"/>
    </font>
    <font>
      <sz val="10"/>
      <name val="Helv"/>
    </font>
    <font>
      <sz val="12"/>
      <name val="Arial"/>
      <family val="2"/>
      <charset val="238"/>
    </font>
    <font>
      <sz val="10"/>
      <name val="ElegaGarmnd BT"/>
      <family val="1"/>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0"/>
      <name val="Myriad Pro"/>
      <family val="2"/>
    </font>
    <font>
      <sz val="10"/>
      <name val="MS Sans Serif"/>
      <family val="2"/>
      <charset val="238"/>
    </font>
    <font>
      <b/>
      <sz val="11"/>
      <name val="Arial Narrow"/>
      <family val="2"/>
      <charset val="238"/>
    </font>
    <font>
      <sz val="10"/>
      <name val="Arial Narrow"/>
      <family val="2"/>
    </font>
    <font>
      <b/>
      <sz val="9"/>
      <name val="Arial Narrow"/>
      <family val="2"/>
    </font>
    <font>
      <sz val="10.5"/>
      <name val="Arial Narrow"/>
      <family val="2"/>
    </font>
    <font>
      <sz val="10"/>
      <name val="Arial"/>
      <family val="2"/>
    </font>
    <font>
      <sz val="10"/>
      <name val="Times New Roman CE"/>
      <charset val="238"/>
    </font>
    <font>
      <sz val="12"/>
      <name val="Times New Roman CE"/>
      <family val="1"/>
      <charset val="238"/>
    </font>
    <font>
      <sz val="10"/>
      <name val="Times New Roman CE"/>
      <family val="1"/>
      <charset val="238"/>
    </font>
    <font>
      <sz val="11"/>
      <color indexed="8"/>
      <name val="Arial Narrow"/>
      <family val="2"/>
    </font>
    <font>
      <sz val="9"/>
      <name val="Arial Narrow"/>
      <family val="2"/>
    </font>
    <font>
      <sz val="9"/>
      <color indexed="8"/>
      <name val="Century Gothic"/>
      <family val="2"/>
      <charset val="238"/>
    </font>
    <font>
      <sz val="13"/>
      <name val="Arial Narrow"/>
      <family val="2"/>
    </font>
    <font>
      <sz val="11"/>
      <color indexed="8"/>
      <name val="Arial Narrow"/>
      <family val="2"/>
      <charset val="238"/>
    </font>
    <font>
      <b/>
      <sz val="10"/>
      <name val="Arial"/>
      <family val="2"/>
    </font>
    <font>
      <i/>
      <sz val="11"/>
      <name val="Arial Narrow"/>
      <family val="2"/>
    </font>
    <font>
      <u/>
      <sz val="11"/>
      <name val="Arial Narrow"/>
      <family val="2"/>
    </font>
    <font>
      <b/>
      <i/>
      <sz val="11"/>
      <name val="Arial Narrow"/>
      <family val="2"/>
    </font>
    <font>
      <b/>
      <sz val="10"/>
      <name val="Arial"/>
      <family val="2"/>
      <charset val="238"/>
    </font>
    <font>
      <sz val="16"/>
      <name val="Arial Narrow"/>
      <family val="2"/>
      <charset val="238"/>
    </font>
    <font>
      <b/>
      <i/>
      <u/>
      <sz val="12"/>
      <name val="Arial Narrow"/>
      <family val="2"/>
      <charset val="238"/>
    </font>
    <font>
      <sz val="11"/>
      <color theme="1"/>
      <name val="Calibri"/>
      <family val="2"/>
      <charset val="238"/>
      <scheme val="minor"/>
    </font>
    <font>
      <sz val="11"/>
      <color theme="1"/>
      <name val="Arial"/>
      <family val="2"/>
      <charset val="238"/>
    </font>
    <font>
      <b/>
      <sz val="11"/>
      <color theme="1"/>
      <name val="Arial Narrow"/>
      <family val="2"/>
    </font>
    <font>
      <sz val="11"/>
      <color theme="1"/>
      <name val="Arial Narrow"/>
      <family val="2"/>
    </font>
    <font>
      <sz val="11"/>
      <color theme="1"/>
      <name val="Arial Narrow"/>
      <family val="2"/>
      <charset val="238"/>
    </font>
    <font>
      <sz val="11"/>
      <color rgb="FFFF0000"/>
      <name val="Arial Narrow"/>
      <family val="2"/>
    </font>
    <font>
      <b/>
      <sz val="11"/>
      <color theme="1"/>
      <name val="Arial Narrow"/>
      <family val="2"/>
      <charset val="238"/>
    </font>
  </fonts>
  <fills count="22">
    <fill>
      <patternFill patternType="none"/>
    </fill>
    <fill>
      <patternFill patternType="gray125"/>
    </fill>
    <fill>
      <patternFill patternType="solid">
        <fgColor indexed="44"/>
      </patternFill>
    </fill>
    <fill>
      <patternFill patternType="solid">
        <fgColor indexed="26"/>
      </patternFill>
    </fill>
    <fill>
      <patternFill patternType="solid">
        <fgColor indexed="29"/>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49"/>
      </patternFill>
    </fill>
    <fill>
      <patternFill patternType="solid">
        <fgColor indexed="56"/>
      </patternFill>
    </fill>
    <fill>
      <patternFill patternType="solid">
        <fgColor indexed="10"/>
      </patternFill>
    </fill>
    <fill>
      <patternFill patternType="solid">
        <fgColor indexed="55"/>
      </patternFill>
    </fill>
    <fill>
      <patternFill patternType="solid">
        <fgColor indexed="54"/>
      </patternFill>
    </fill>
    <fill>
      <patternFill patternType="solid">
        <fgColor indexed="9"/>
      </patternFill>
    </fill>
    <fill>
      <patternFill patternType="solid">
        <fgColor indexed="46"/>
      </patternFill>
    </fill>
    <fill>
      <patternFill patternType="solid">
        <fgColor theme="4" tint="0.59999389629810485"/>
        <bgColor indexed="65"/>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0"/>
        <bgColor indexed="64"/>
      </patternFill>
    </fill>
  </fills>
  <borders count="43">
    <border>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style="thin">
        <color indexed="56"/>
      </top>
      <bottom style="double">
        <color indexed="56"/>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dotted">
        <color indexed="64"/>
      </bottom>
      <diagonal/>
    </border>
    <border>
      <left/>
      <right/>
      <top style="dotted">
        <color indexed="64"/>
      </top>
      <bottom/>
      <diagonal/>
    </border>
    <border>
      <left/>
      <right/>
      <top style="thin">
        <color indexed="64"/>
      </top>
      <bottom/>
      <diagonal/>
    </border>
    <border>
      <left style="thin">
        <color indexed="64"/>
      </left>
      <right/>
      <top/>
      <bottom/>
      <diagonal/>
    </border>
    <border>
      <left style="dotted">
        <color indexed="64"/>
      </left>
      <right/>
      <top/>
      <bottom style="dotted">
        <color indexed="64"/>
      </bottom>
      <diagonal/>
    </border>
    <border>
      <left style="thin">
        <color indexed="64"/>
      </left>
      <right/>
      <top style="thin">
        <color indexed="64"/>
      </top>
      <bottom/>
      <diagonal/>
    </border>
    <border>
      <left/>
      <right/>
      <top/>
      <bottom style="hair">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56">
    <xf numFmtId="0" fontId="0" fillId="0" borderId="0"/>
    <xf numFmtId="0" fontId="13" fillId="2" borderId="0" applyNumberFormat="0" applyBorder="0" applyAlignment="0" applyProtection="0"/>
    <xf numFmtId="0" fontId="13" fillId="4" borderId="0" applyNumberFormat="0" applyBorder="0" applyAlignment="0" applyProtection="0"/>
    <xf numFmtId="0" fontId="13" fillId="3"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3" borderId="0" applyNumberFormat="0" applyBorder="0" applyAlignment="0" applyProtection="0"/>
    <xf numFmtId="0" fontId="55" fillId="18" borderId="0" applyNumberFormat="0" applyBorder="0" applyAlignment="0" applyProtection="0"/>
    <xf numFmtId="0" fontId="13" fillId="6" borderId="0" applyNumberFormat="0" applyBorder="0" applyAlignment="0" applyProtection="0"/>
    <xf numFmtId="0" fontId="13" fillId="4"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6" borderId="0" applyNumberFormat="0" applyBorder="0" applyAlignment="0" applyProtection="0"/>
    <xf numFmtId="0" fontId="13" fillId="3" borderId="0" applyNumberFormat="0" applyBorder="0" applyAlignment="0" applyProtection="0"/>
    <xf numFmtId="0" fontId="14" fillId="6"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8" borderId="0" applyNumberFormat="0" applyBorder="0" applyAlignment="0" applyProtection="0"/>
    <xf numFmtId="0" fontId="14" fillId="6" borderId="0" applyNumberFormat="0" applyBorder="0" applyAlignment="0" applyProtection="0"/>
    <xf numFmtId="0" fontId="14" fillId="4" borderId="0" applyNumberFormat="0" applyBorder="0" applyAlignment="0" applyProtection="0"/>
    <xf numFmtId="0" fontId="28" fillId="3" borderId="1" applyNumberFormat="0" applyFont="0" applyAlignment="0" applyProtection="0"/>
    <xf numFmtId="43" fontId="1" fillId="0" borderId="0" applyFont="0" applyFill="0" applyBorder="0" applyAlignment="0" applyProtection="0"/>
    <xf numFmtId="164"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5" fillId="6" borderId="0" applyNumberFormat="0" applyBorder="0" applyAlignment="0" applyProtection="0"/>
    <xf numFmtId="0" fontId="2" fillId="0" borderId="0" applyNumberFormat="0" applyFill="0" applyBorder="0" applyAlignment="0" applyProtection="0">
      <alignment vertical="top"/>
      <protection locked="0"/>
    </xf>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5" borderId="0" applyNumberFormat="0" applyBorder="0" applyAlignment="0" applyProtection="0"/>
    <xf numFmtId="0" fontId="14" fillId="11" borderId="0" applyNumberFormat="0" applyBorder="0" applyAlignment="0" applyProtection="0"/>
    <xf numFmtId="0" fontId="14" fillId="13" borderId="0" applyNumberFormat="0" applyBorder="0" applyAlignment="0" applyProtection="0"/>
    <xf numFmtId="0" fontId="16" fillId="16" borderId="2" applyNumberFormat="0" applyAlignment="0" applyProtection="0"/>
    <xf numFmtId="0" fontId="17" fillId="16" borderId="3" applyNumberFormat="0" applyAlignment="0" applyProtection="0"/>
    <xf numFmtId="0" fontId="42" fillId="0" borderId="0">
      <alignment horizontal="right" vertical="top"/>
    </xf>
    <xf numFmtId="0" fontId="41" fillId="0" borderId="0">
      <alignment horizontal="justify" vertical="top" wrapText="1"/>
    </xf>
    <xf numFmtId="0" fontId="41" fillId="0" borderId="0">
      <alignment horizontal="right"/>
    </xf>
    <xf numFmtId="4" fontId="41" fillId="0" borderId="0">
      <alignment horizontal="right" wrapText="1"/>
    </xf>
    <xf numFmtId="0" fontId="41" fillId="0" borderId="0">
      <alignment horizontal="right"/>
    </xf>
    <xf numFmtId="0" fontId="18" fillId="17" borderId="0" applyNumberFormat="0" applyBorder="0" applyAlignment="0" applyProtection="0"/>
    <xf numFmtId="0" fontId="29" fillId="0" borderId="4" applyNumberFormat="0" applyFill="0" applyAlignment="0" applyProtection="0"/>
    <xf numFmtId="0" fontId="30" fillId="0" borderId="5" applyNumberFormat="0" applyFill="0" applyAlignment="0" applyProtection="0"/>
    <xf numFmtId="0" fontId="31" fillId="0" borderId="6" applyNumberFormat="0" applyFill="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19" fillId="7" borderId="0" applyNumberFormat="0" applyBorder="0" applyAlignment="0" applyProtection="0"/>
    <xf numFmtId="0" fontId="1" fillId="0" borderId="0"/>
    <xf numFmtId="0" fontId="1" fillId="0" borderId="0"/>
    <xf numFmtId="0" fontId="1" fillId="0" borderId="0">
      <alignment vertical="center"/>
    </xf>
    <xf numFmtId="0" fontId="1" fillId="0" borderId="0"/>
    <xf numFmtId="0" fontId="28" fillId="0" borderId="0"/>
    <xf numFmtId="0" fontId="2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5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33" fillId="0" borderId="0"/>
    <xf numFmtId="0" fontId="1"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6" fillId="0" borderId="0"/>
    <xf numFmtId="0" fontId="28" fillId="0" borderId="0"/>
    <xf numFmtId="0" fontId="28" fillId="0" borderId="0"/>
    <xf numFmtId="0" fontId="28" fillId="0" borderId="0"/>
    <xf numFmtId="0" fontId="28" fillId="0" borderId="0"/>
    <xf numFmtId="43" fontId="28" fillId="0" borderId="0" applyFill="0" applyBorder="0" applyAlignment="0" applyProtection="0"/>
    <xf numFmtId="0" fontId="1" fillId="0" borderId="0"/>
    <xf numFmtId="0" fontId="27"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55" fillId="0" borderId="0"/>
    <xf numFmtId="0" fontId="13" fillId="0" borderId="0"/>
    <xf numFmtId="0" fontId="55" fillId="0" borderId="0"/>
    <xf numFmtId="43" fontId="28" fillId="0" borderId="0" applyFill="0" applyBorder="0" applyAlignment="0" applyProtection="0"/>
    <xf numFmtId="0" fontId="55" fillId="0" borderId="0"/>
    <xf numFmtId="43" fontId="28" fillId="0" borderId="0" applyFill="0" applyBorder="0" applyAlignment="0" applyProtection="0"/>
    <xf numFmtId="0" fontId="1" fillId="0" borderId="0"/>
    <xf numFmtId="0" fontId="1" fillId="0" borderId="0"/>
    <xf numFmtId="0" fontId="1" fillId="0" borderId="0"/>
    <xf numFmtId="0" fontId="55" fillId="0" borderId="0"/>
    <xf numFmtId="0" fontId="1" fillId="0" borderId="0"/>
    <xf numFmtId="0" fontId="28" fillId="0" borderId="0"/>
    <xf numFmtId="0" fontId="1" fillId="0" borderId="0"/>
    <xf numFmtId="0" fontId="1" fillId="0" borderId="0"/>
    <xf numFmtId="0" fontId="28" fillId="0" borderId="0"/>
    <xf numFmtId="0" fontId="1" fillId="0" borderId="0"/>
    <xf numFmtId="0" fontId="28" fillId="0" borderId="0"/>
    <xf numFmtId="0" fontId="28" fillId="0" borderId="0"/>
    <xf numFmtId="0" fontId="28" fillId="0" borderId="0"/>
    <xf numFmtId="0" fontId="40" fillId="0" borderId="0"/>
    <xf numFmtId="9" fontId="1" fillId="0" borderId="0" applyFont="0" applyFill="0" applyBorder="0" applyAlignment="0" applyProtection="0"/>
    <xf numFmtId="0" fontId="20" fillId="0" borderId="7" applyNumberFormat="0" applyFill="0" applyAlignment="0" applyProtection="0"/>
    <xf numFmtId="0" fontId="21" fillId="14" borderId="8" applyNumberFormat="0" applyAlignment="0" applyProtection="0"/>
    <xf numFmtId="0" fontId="26" fillId="0" borderId="0"/>
    <xf numFmtId="0" fontId="22" fillId="0" borderId="0" applyNumberFormat="0" applyFill="0" applyBorder="0" applyAlignment="0" applyProtection="0"/>
    <xf numFmtId="0" fontId="20" fillId="0" borderId="0" applyNumberFormat="0" applyFill="0" applyBorder="0" applyAlignment="0" applyProtection="0"/>
    <xf numFmtId="0" fontId="3" fillId="0" borderId="0">
      <alignment horizontal="justify" vertical="center" wrapText="1"/>
      <protection locked="0"/>
    </xf>
    <xf numFmtId="0" fontId="23" fillId="0" borderId="9" applyNumberFormat="0" applyFill="0" applyAlignment="0" applyProtection="0"/>
    <xf numFmtId="0" fontId="24" fillId="7" borderId="3" applyNumberFormat="0" applyAlignment="0" applyProtection="0"/>
    <xf numFmtId="165" fontId="1"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55" fillId="0" borderId="0" applyFont="0" applyFill="0" applyBorder="0" applyAlignment="0" applyProtection="0"/>
    <xf numFmtId="164" fontId="13" fillId="0" borderId="0" applyFont="0" applyFill="0" applyBorder="0" applyAlignment="0" applyProtection="0"/>
  </cellStyleXfs>
  <cellXfs count="314">
    <xf numFmtId="0" fontId="0" fillId="0" borderId="0" xfId="0"/>
    <xf numFmtId="0" fontId="4" fillId="0" borderId="0" xfId="0" applyFont="1" applyAlignment="1" applyProtection="1">
      <alignment horizontal="center" vertical="top"/>
      <protection locked="0"/>
    </xf>
    <xf numFmtId="0" fontId="5" fillId="0" borderId="0" xfId="0" applyFont="1" applyAlignment="1" applyProtection="1">
      <alignment horizontal="center"/>
      <protection locked="0"/>
    </xf>
    <xf numFmtId="0" fontId="5" fillId="0" borderId="0" xfId="0" applyFont="1" applyProtection="1">
      <protection locked="0"/>
    </xf>
    <xf numFmtId="0" fontId="5" fillId="0" borderId="0" xfId="0" applyFont="1" applyAlignment="1" applyProtection="1">
      <alignment horizontal="justify" vertical="top" wrapText="1"/>
      <protection locked="0"/>
    </xf>
    <xf numFmtId="0" fontId="5" fillId="0" borderId="0" xfId="0" applyFont="1"/>
    <xf numFmtId="0" fontId="5" fillId="0" borderId="0" xfId="0" applyFont="1" applyBorder="1" applyProtection="1">
      <protection locked="0"/>
    </xf>
    <xf numFmtId="4" fontId="5" fillId="0" borderId="0" xfId="0" applyNumberFormat="1" applyFont="1" applyAlignment="1">
      <alignment horizontal="center"/>
    </xf>
    <xf numFmtId="0" fontId="4" fillId="0" borderId="0" xfId="0" applyFont="1" applyBorder="1" applyAlignment="1" applyProtection="1">
      <alignment horizontal="center" vertical="top"/>
      <protection locked="0"/>
    </xf>
    <xf numFmtId="0" fontId="5" fillId="0" borderId="0" xfId="0" applyFont="1" applyAlignment="1">
      <alignment horizontal="center"/>
    </xf>
    <xf numFmtId="4" fontId="5" fillId="0" borderId="0" xfId="0" applyNumberFormat="1" applyFont="1" applyAlignment="1" applyProtection="1">
      <alignment horizontal="center"/>
      <protection locked="0"/>
    </xf>
    <xf numFmtId="4" fontId="10" fillId="19" borderId="10" xfId="0" applyNumberFormat="1" applyFont="1" applyFill="1" applyBorder="1" applyAlignment="1" applyProtection="1">
      <alignment horizontal="center"/>
      <protection locked="0"/>
    </xf>
    <xf numFmtId="4" fontId="10" fillId="0" borderId="0" xfId="0" applyNumberFormat="1" applyFont="1" applyAlignment="1" applyProtection="1">
      <alignment horizontal="center"/>
      <protection locked="0"/>
    </xf>
    <xf numFmtId="0" fontId="5" fillId="0" borderId="0" xfId="0" applyFont="1" applyAlignment="1" applyProtection="1">
      <alignment horizontal="center" vertical="top"/>
      <protection locked="0"/>
    </xf>
    <xf numFmtId="0" fontId="9" fillId="0" borderId="0" xfId="0" applyFont="1" applyFill="1" applyBorder="1" applyAlignment="1" applyProtection="1">
      <alignment vertical="center"/>
      <protection locked="0"/>
    </xf>
    <xf numFmtId="0" fontId="9" fillId="0" borderId="10" xfId="0" applyFont="1"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4" fillId="19" borderId="10" xfId="0" applyFont="1" applyFill="1" applyBorder="1" applyAlignment="1" applyProtection="1">
      <alignment horizontal="justify" vertical="center" wrapText="1"/>
      <protection locked="0"/>
    </xf>
    <xf numFmtId="4" fontId="10" fillId="19" borderId="10" xfId="0" applyNumberFormat="1" applyFont="1" applyFill="1" applyBorder="1" applyAlignment="1" applyProtection="1">
      <alignment horizontal="center" vertical="center"/>
      <protection locked="0"/>
    </xf>
    <xf numFmtId="0" fontId="5" fillId="0" borderId="0" xfId="0" applyFont="1" applyAlignment="1" applyProtection="1">
      <alignment vertical="center"/>
      <protection locked="0"/>
    </xf>
    <xf numFmtId="0" fontId="4" fillId="20" borderId="10" xfId="0" applyFont="1" applyFill="1" applyBorder="1" applyAlignment="1" applyProtection="1">
      <alignment horizontal="justify" vertical="center" wrapText="1"/>
      <protection locked="0"/>
    </xf>
    <xf numFmtId="0" fontId="4" fillId="0" borderId="0" xfId="0" applyFont="1" applyAlignment="1">
      <alignment horizontal="center"/>
    </xf>
    <xf numFmtId="0" fontId="37" fillId="0" borderId="12" xfId="0" applyFont="1" applyBorder="1" applyAlignment="1" applyProtection="1">
      <alignment horizontal="left" vertical="center" wrapText="1"/>
      <protection locked="0"/>
    </xf>
    <xf numFmtId="0" fontId="37" fillId="0" borderId="12" xfId="0" applyFont="1" applyBorder="1" applyAlignment="1" applyProtection="1">
      <alignment horizontal="center" vertical="center" wrapText="1"/>
      <protection locked="0"/>
    </xf>
    <xf numFmtId="4" fontId="37" fillId="0" borderId="12" xfId="0" applyNumberFormat="1" applyFont="1" applyBorder="1" applyAlignment="1" applyProtection="1">
      <alignment horizontal="center" vertical="center" wrapText="1"/>
      <protection locked="0"/>
    </xf>
    <xf numFmtId="0" fontId="57" fillId="20" borderId="13" xfId="0" applyFont="1" applyFill="1" applyBorder="1" applyAlignment="1" applyProtection="1">
      <alignment horizontal="center" vertical="center"/>
      <protection locked="0"/>
    </xf>
    <xf numFmtId="0" fontId="57" fillId="20" borderId="10" xfId="0" applyFont="1" applyFill="1" applyBorder="1" applyAlignment="1" applyProtection="1">
      <alignment horizontal="justify" vertical="center" wrapText="1"/>
      <protection locked="0"/>
    </xf>
    <xf numFmtId="0" fontId="58" fillId="20" borderId="10" xfId="0" applyFont="1" applyFill="1" applyBorder="1" applyAlignment="1" applyProtection="1">
      <alignment horizontal="center" vertical="center"/>
      <protection locked="0"/>
    </xf>
    <xf numFmtId="4" fontId="58" fillId="20" borderId="10" xfId="0" applyNumberFormat="1" applyFont="1" applyFill="1" applyBorder="1" applyAlignment="1" applyProtection="1">
      <alignment horizontal="center" vertical="center"/>
      <protection locked="0"/>
    </xf>
    <xf numFmtId="0" fontId="5" fillId="20" borderId="0" xfId="0" applyFont="1" applyFill="1" applyAlignment="1" applyProtection="1">
      <alignment vertical="center"/>
      <protection locked="0"/>
    </xf>
    <xf numFmtId="0" fontId="5" fillId="20" borderId="0" xfId="0" applyFont="1" applyFill="1" applyBorder="1" applyAlignment="1" applyProtection="1">
      <alignment vertical="center"/>
      <protection locked="0"/>
    </xf>
    <xf numFmtId="0" fontId="5" fillId="0" borderId="0" xfId="0" applyFont="1" applyAlignment="1">
      <alignment vertical="center"/>
    </xf>
    <xf numFmtId="4" fontId="5" fillId="0" borderId="0" xfId="0" applyNumberFormat="1" applyFont="1" applyAlignment="1">
      <alignment horizontal="center" vertical="center"/>
    </xf>
    <xf numFmtId="0" fontId="4" fillId="0" borderId="0" xfId="0" applyFont="1"/>
    <xf numFmtId="0" fontId="38" fillId="0" borderId="0" xfId="0" applyFont="1" applyAlignment="1" applyProtection="1">
      <alignment horizontal="center" vertical="top"/>
      <protection locked="0"/>
    </xf>
    <xf numFmtId="0" fontId="5" fillId="0" borderId="0" xfId="0" applyFont="1" applyAlignment="1" applyProtection="1">
      <alignment horizontal="justify" vertical="center" wrapText="1"/>
      <protection locked="0"/>
    </xf>
    <xf numFmtId="0" fontId="5" fillId="0" borderId="0" xfId="0" applyFont="1" applyAlignment="1">
      <alignment vertical="center" wrapText="1"/>
    </xf>
    <xf numFmtId="0" fontId="12" fillId="0" borderId="0" xfId="0" applyFont="1" applyFill="1" applyBorder="1" applyAlignment="1">
      <alignment horizontal="left" vertical="center" wrapText="1"/>
    </xf>
    <xf numFmtId="0" fontId="36" fillId="0" borderId="0" xfId="0" applyFont="1" applyAlignment="1" applyProtection="1">
      <alignment horizontal="center" vertical="center"/>
      <protection locked="0"/>
    </xf>
    <xf numFmtId="0" fontId="5" fillId="0" borderId="0" xfId="0" applyFont="1" applyAlignment="1">
      <alignment vertical="top" wrapText="1"/>
    </xf>
    <xf numFmtId="0" fontId="36" fillId="0" borderId="0" xfId="0" applyFont="1" applyAlignment="1">
      <alignment horizontal="center" vertical="center"/>
    </xf>
    <xf numFmtId="0" fontId="1" fillId="0" borderId="0" xfId="0" applyFont="1"/>
    <xf numFmtId="4" fontId="1" fillId="0" borderId="0" xfId="0" applyNumberFormat="1" applyFont="1"/>
    <xf numFmtId="0" fontId="5" fillId="0" borderId="0" xfId="0" applyFont="1" applyAlignment="1">
      <alignment vertical="top"/>
    </xf>
    <xf numFmtId="0" fontId="5" fillId="0" borderId="0" xfId="0" applyFont="1" applyAlignment="1">
      <alignment wrapText="1"/>
    </xf>
    <xf numFmtId="0" fontId="37" fillId="0" borderId="0" xfId="0" applyFont="1" applyBorder="1" applyAlignment="1" applyProtection="1">
      <alignment horizontal="left" vertical="center" wrapText="1"/>
      <protection locked="0"/>
    </xf>
    <xf numFmtId="4" fontId="37" fillId="0" borderId="0" xfId="0" applyNumberFormat="1" applyFont="1" applyBorder="1" applyAlignment="1" applyProtection="1">
      <alignment horizontal="center" vertical="center" wrapText="1"/>
      <protection locked="0"/>
    </xf>
    <xf numFmtId="0" fontId="5" fillId="0" borderId="0" xfId="0" applyFont="1" applyBorder="1" applyAlignment="1" applyProtection="1">
      <alignment horizontal="left" vertical="center" wrapText="1"/>
      <protection locked="0"/>
    </xf>
    <xf numFmtId="0" fontId="12" fillId="0" borderId="0" xfId="0" applyFont="1"/>
    <xf numFmtId="0" fontId="59" fillId="0" borderId="0" xfId="0" applyFont="1" applyAlignment="1">
      <alignment vertical="top" wrapText="1"/>
    </xf>
    <xf numFmtId="0" fontId="12" fillId="0" borderId="0" xfId="0" applyFont="1" applyAlignment="1">
      <alignment wrapText="1"/>
    </xf>
    <xf numFmtId="0" fontId="12" fillId="0" borderId="0" xfId="0" applyFont="1" applyAlignment="1">
      <alignment vertical="top" wrapText="1"/>
    </xf>
    <xf numFmtId="0" fontId="1" fillId="0" borderId="0" xfId="0" applyFont="1" applyAlignment="1">
      <alignment vertical="center"/>
    </xf>
    <xf numFmtId="0" fontId="5" fillId="0" borderId="0" xfId="70" applyFont="1" applyBorder="1" applyAlignment="1">
      <alignment horizontal="justify" vertical="top" wrapText="1"/>
    </xf>
    <xf numFmtId="0" fontId="4" fillId="0" borderId="0" xfId="0" applyFont="1" applyBorder="1" applyAlignment="1">
      <alignment horizontal="center"/>
    </xf>
    <xf numFmtId="0" fontId="58" fillId="0" borderId="0" xfId="0" applyFont="1" applyFill="1" applyBorder="1" applyAlignment="1" applyProtection="1">
      <alignment horizontal="center" vertical="top"/>
      <protection locked="0"/>
    </xf>
    <xf numFmtId="0" fontId="4" fillId="0" borderId="0" xfId="0" applyFont="1" applyAlignment="1">
      <alignment vertical="center"/>
    </xf>
    <xf numFmtId="0" fontId="12" fillId="0" borderId="0" xfId="0" applyFont="1" applyAlignment="1" applyProtection="1">
      <alignment horizontal="justify" vertical="top" wrapText="1"/>
      <protection locked="0"/>
    </xf>
    <xf numFmtId="0" fontId="5" fillId="21" borderId="0" xfId="0" applyFont="1" applyFill="1" applyAlignment="1" applyProtection="1">
      <alignment horizontal="justify" vertical="top" wrapText="1"/>
      <protection locked="0"/>
    </xf>
    <xf numFmtId="0" fontId="5" fillId="0" borderId="0" xfId="0" applyFont="1" applyAlignment="1">
      <alignment vertical="top" wrapText="1" shrinkToFit="1"/>
    </xf>
    <xf numFmtId="0" fontId="35" fillId="0" borderId="0" xfId="0" applyFont="1" applyFill="1" applyAlignment="1" applyProtection="1">
      <alignment horizontal="left" vertical="top" wrapText="1"/>
    </xf>
    <xf numFmtId="0" fontId="35" fillId="21" borderId="0" xfId="0" applyFont="1" applyFill="1" applyAlignment="1" applyProtection="1">
      <alignment horizontal="justify" vertical="top" wrapText="1"/>
      <protection locked="0"/>
    </xf>
    <xf numFmtId="0" fontId="44" fillId="0" borderId="0" xfId="0" applyFont="1" applyBorder="1" applyAlignment="1" applyProtection="1">
      <alignment horizontal="center" vertical="center" wrapText="1"/>
      <protection locked="0"/>
    </xf>
    <xf numFmtId="49" fontId="45" fillId="0" borderId="0" xfId="0" applyNumberFormat="1" applyFont="1" applyBorder="1" applyAlignment="1">
      <alignment horizontal="justify" vertical="top" wrapText="1"/>
    </xf>
    <xf numFmtId="0" fontId="5" fillId="0" borderId="0" xfId="0" applyFont="1" applyBorder="1"/>
    <xf numFmtId="4" fontId="5" fillId="0" borderId="0" xfId="0" applyNumberFormat="1" applyFont="1" applyBorder="1" applyAlignment="1" applyProtection="1">
      <alignment horizontal="center"/>
      <protection locked="0"/>
    </xf>
    <xf numFmtId="49" fontId="43" fillId="0" borderId="0" xfId="0" applyNumberFormat="1" applyFont="1" applyBorder="1" applyAlignment="1">
      <alignment horizontal="justify" vertical="top" wrapText="1"/>
    </xf>
    <xf numFmtId="0" fontId="5" fillId="0" borderId="0" xfId="0" applyFont="1" applyBorder="1" applyAlignment="1">
      <alignment horizontal="left" vertical="center" wrapText="1"/>
    </xf>
    <xf numFmtId="0" fontId="58" fillId="0" borderId="0" xfId="0" applyFont="1" applyFill="1" applyBorder="1" applyAlignment="1" applyProtection="1">
      <alignment horizontal="center"/>
      <protection locked="0"/>
    </xf>
    <xf numFmtId="0" fontId="58" fillId="0" borderId="0" xfId="0" applyFont="1" applyAlignment="1">
      <alignment horizontal="left" vertical="center"/>
    </xf>
    <xf numFmtId="0" fontId="5" fillId="0" borderId="0" xfId="0" applyFont="1" applyAlignment="1">
      <alignment horizontal="center" vertical="top"/>
    </xf>
    <xf numFmtId="0" fontId="4" fillId="0" borderId="0" xfId="0" applyFont="1" applyProtection="1">
      <protection locked="0"/>
    </xf>
    <xf numFmtId="0" fontId="5" fillId="19" borderId="10" xfId="0" applyFont="1" applyFill="1" applyBorder="1" applyAlignment="1" applyProtection="1">
      <alignment horizontal="center" vertical="center"/>
      <protection locked="0"/>
    </xf>
    <xf numFmtId="0" fontId="5" fillId="0" borderId="0" xfId="0" applyFont="1" applyBorder="1" applyAlignment="1">
      <alignment horizontal="center"/>
    </xf>
    <xf numFmtId="0" fontId="7" fillId="0" borderId="10" xfId="0" applyFont="1" applyFill="1" applyBorder="1" applyAlignment="1" applyProtection="1">
      <alignment vertical="center" wrapText="1"/>
      <protection locked="0"/>
    </xf>
    <xf numFmtId="4" fontId="1" fillId="0" borderId="0" xfId="0" applyNumberFormat="1" applyFont="1" applyAlignment="1">
      <alignment horizontal="center"/>
    </xf>
    <xf numFmtId="4" fontId="57" fillId="20" borderId="10" xfId="0" applyNumberFormat="1" applyFont="1" applyFill="1" applyBorder="1" applyAlignment="1" applyProtection="1">
      <alignment horizontal="center" vertical="center"/>
      <protection locked="0"/>
    </xf>
    <xf numFmtId="4" fontId="4" fillId="19" borderId="10" xfId="0" applyNumberFormat="1" applyFont="1" applyFill="1" applyBorder="1" applyAlignment="1" applyProtection="1">
      <alignment horizontal="center" vertical="center"/>
      <protection locked="0"/>
    </xf>
    <xf numFmtId="0" fontId="60" fillId="0" borderId="0" xfId="0" applyFont="1" applyProtection="1">
      <protection locked="0"/>
    </xf>
    <xf numFmtId="0" fontId="5" fillId="0" borderId="0" xfId="0" applyFont="1" applyAlignment="1" applyProtection="1">
      <alignment horizontal="justify" vertical="top"/>
      <protection locked="0"/>
    </xf>
    <xf numFmtId="4" fontId="5" fillId="0" borderId="0" xfId="0" applyNumberFormat="1" applyFont="1" applyBorder="1" applyAlignment="1">
      <alignment horizontal="center"/>
    </xf>
    <xf numFmtId="0" fontId="6" fillId="0" borderId="14" xfId="0" applyFont="1" applyFill="1" applyBorder="1" applyAlignment="1" applyProtection="1">
      <alignment vertical="center"/>
      <protection locked="0"/>
    </xf>
    <xf numFmtId="0" fontId="9" fillId="0" borderId="14" xfId="0" applyFont="1" applyFill="1" applyBorder="1" applyAlignment="1" applyProtection="1">
      <alignment vertical="center"/>
      <protection locked="0"/>
    </xf>
    <xf numFmtId="0" fontId="9" fillId="0" borderId="15" xfId="0" applyFont="1" applyFill="1" applyBorder="1" applyAlignment="1" applyProtection="1">
      <alignment vertical="center"/>
      <protection locked="0"/>
    </xf>
    <xf numFmtId="0" fontId="6" fillId="0" borderId="16" xfId="0" applyFont="1" applyFill="1" applyBorder="1" applyAlignment="1" applyProtection="1">
      <alignment vertical="center"/>
      <protection locked="0"/>
    </xf>
    <xf numFmtId="0" fontId="7" fillId="0" borderId="17" xfId="0" applyFont="1" applyFill="1" applyBorder="1" applyAlignment="1" applyProtection="1">
      <alignment vertical="center"/>
      <protection locked="0"/>
    </xf>
    <xf numFmtId="0" fontId="9" fillId="0" borderId="17" xfId="0" applyFont="1" applyFill="1" applyBorder="1" applyAlignment="1" applyProtection="1">
      <alignment vertical="center"/>
      <protection locked="0"/>
    </xf>
    <xf numFmtId="0" fontId="9" fillId="0" borderId="18" xfId="0" applyFont="1" applyFill="1" applyBorder="1" applyAlignment="1" applyProtection="1">
      <alignment vertical="center"/>
      <protection locked="0"/>
    </xf>
    <xf numFmtId="0" fontId="9" fillId="0" borderId="19" xfId="0" applyFont="1" applyFill="1" applyBorder="1" applyAlignment="1" applyProtection="1">
      <alignment vertical="center"/>
      <protection locked="0"/>
    </xf>
    <xf numFmtId="0" fontId="5" fillId="0" borderId="0" xfId="0" applyFont="1" applyAlignment="1" applyProtection="1">
      <alignment vertical="top" wrapText="1"/>
    </xf>
    <xf numFmtId="0" fontId="38" fillId="0" borderId="0" xfId="0" applyFont="1" applyAlignment="1" applyProtection="1">
      <alignment horizontal="center" vertical="center"/>
      <protection locked="0"/>
    </xf>
    <xf numFmtId="4" fontId="4" fillId="19" borderId="10" xfId="0" applyNumberFormat="1" applyFont="1" applyFill="1" applyBorder="1" applyAlignment="1" applyProtection="1">
      <alignment horizontal="right" vertical="center"/>
      <protection locked="0"/>
    </xf>
    <xf numFmtId="0" fontId="38" fillId="0" borderId="20" xfId="0" applyFont="1" applyBorder="1" applyAlignment="1" applyProtection="1">
      <alignment horizontal="center" vertical="center"/>
      <protection locked="0"/>
    </xf>
    <xf numFmtId="0" fontId="5" fillId="0" borderId="20" xfId="0" applyFont="1" applyBorder="1" applyAlignment="1" applyProtection="1">
      <alignment horizontal="justify" vertical="center" wrapText="1"/>
      <protection locked="0"/>
    </xf>
    <xf numFmtId="0" fontId="4" fillId="0" borderId="20" xfId="0" applyFont="1" applyBorder="1" applyAlignment="1" applyProtection="1">
      <alignment horizontal="center" vertical="top"/>
      <protection locked="0"/>
    </xf>
    <xf numFmtId="0" fontId="12" fillId="0" borderId="20" xfId="0" applyFont="1" applyBorder="1" applyAlignment="1" applyProtection="1">
      <alignment horizontal="justify" vertical="top" wrapText="1"/>
      <protection locked="0"/>
    </xf>
    <xf numFmtId="0" fontId="5" fillId="0" borderId="20" xfId="0" applyFont="1" applyBorder="1" applyAlignment="1" applyProtection="1">
      <alignment horizontal="justify" vertical="top" wrapText="1"/>
      <protection locked="0"/>
    </xf>
    <xf numFmtId="0" fontId="38" fillId="0" borderId="0" xfId="0" applyFont="1" applyBorder="1" applyAlignment="1" applyProtection="1">
      <alignment horizontal="center" vertical="top"/>
      <protection locked="0"/>
    </xf>
    <xf numFmtId="0" fontId="5" fillId="0" borderId="0" xfId="0" applyFont="1" applyBorder="1" applyAlignment="1" applyProtection="1">
      <alignment horizontal="justify" vertical="top" wrapText="1"/>
      <protection locked="0"/>
    </xf>
    <xf numFmtId="0" fontId="5" fillId="21" borderId="20" xfId="0" applyFont="1" applyFill="1" applyBorder="1" applyAlignment="1" applyProtection="1">
      <alignment horizontal="justify" vertical="top" wrapText="1"/>
      <protection locked="0"/>
    </xf>
    <xf numFmtId="0" fontId="57" fillId="0" borderId="20" xfId="0" applyFont="1" applyBorder="1" applyAlignment="1" applyProtection="1">
      <alignment horizontal="center" vertical="top"/>
      <protection locked="0"/>
    </xf>
    <xf numFmtId="0" fontId="5" fillId="0" borderId="20" xfId="0" applyFont="1" applyBorder="1" applyAlignment="1">
      <alignment vertical="top" wrapText="1"/>
    </xf>
    <xf numFmtId="0" fontId="5" fillId="0" borderId="20" xfId="0" applyFont="1" applyBorder="1" applyAlignment="1">
      <alignment horizontal="justify" vertical="top"/>
    </xf>
    <xf numFmtId="0" fontId="5" fillId="0" borderId="20" xfId="0" applyFont="1" applyBorder="1" applyAlignment="1">
      <alignment wrapText="1"/>
    </xf>
    <xf numFmtId="0" fontId="5" fillId="0" borderId="0" xfId="0" applyFont="1" applyBorder="1" applyAlignment="1">
      <alignment vertical="top" wrapText="1"/>
    </xf>
    <xf numFmtId="0" fontId="5" fillId="0" borderId="20" xfId="0" applyFont="1" applyBorder="1" applyAlignment="1" applyProtection="1">
      <alignment horizontal="center" vertical="top"/>
      <protection locked="0"/>
    </xf>
    <xf numFmtId="0" fontId="5" fillId="0" borderId="0" xfId="0" applyFont="1" applyBorder="1" applyAlignment="1" applyProtection="1">
      <alignment horizontal="center" vertical="top"/>
      <protection locked="0"/>
    </xf>
    <xf numFmtId="0" fontId="5" fillId="0" borderId="20" xfId="0" applyFont="1" applyBorder="1" applyAlignment="1" applyProtection="1">
      <alignment horizontal="justify" vertical="top"/>
      <protection locked="0"/>
    </xf>
    <xf numFmtId="4" fontId="4" fillId="0" borderId="0" xfId="0" applyNumberFormat="1" applyFont="1" applyBorder="1" applyAlignment="1">
      <alignment horizontal="center"/>
    </xf>
    <xf numFmtId="0" fontId="5" fillId="0" borderId="0" xfId="0" applyFont="1" applyBorder="1" applyAlignment="1" applyProtection="1">
      <alignment horizontal="justify" vertical="top"/>
      <protection locked="0"/>
    </xf>
    <xf numFmtId="0" fontId="12" fillId="0" borderId="20" xfId="0" applyFont="1" applyFill="1" applyBorder="1" applyAlignment="1">
      <alignment horizontal="left" vertical="center" wrapText="1"/>
    </xf>
    <xf numFmtId="0" fontId="5" fillId="0" borderId="0"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47" fillId="0" borderId="20" xfId="0" applyFont="1" applyBorder="1" applyAlignment="1">
      <alignment horizontal="left" vertical="top" wrapText="1"/>
    </xf>
    <xf numFmtId="0" fontId="58" fillId="0" borderId="20" xfId="70" applyFont="1" applyBorder="1" applyAlignment="1">
      <alignment vertical="top" wrapText="1"/>
    </xf>
    <xf numFmtId="0" fontId="58" fillId="0" borderId="0" xfId="70" applyFont="1" applyBorder="1" applyAlignment="1">
      <alignment vertical="top" wrapText="1"/>
    </xf>
    <xf numFmtId="0" fontId="5" fillId="0" borderId="20" xfId="0" applyFont="1" applyBorder="1" applyProtection="1">
      <protection locked="0"/>
    </xf>
    <xf numFmtId="0" fontId="5" fillId="0" borderId="20" xfId="0" applyFont="1" applyBorder="1" applyAlignment="1">
      <alignment horizontal="left" wrapText="1"/>
    </xf>
    <xf numFmtId="0" fontId="5" fillId="0" borderId="20" xfId="0" applyFont="1" applyBorder="1" applyAlignment="1">
      <alignment horizontal="left" vertical="top" wrapText="1"/>
    </xf>
    <xf numFmtId="166" fontId="37" fillId="0" borderId="12" xfId="0" applyNumberFormat="1" applyFont="1" applyBorder="1" applyAlignment="1" applyProtection="1">
      <alignment horizontal="center" vertical="center" wrapText="1"/>
      <protection locked="0"/>
    </xf>
    <xf numFmtId="166" fontId="37" fillId="0" borderId="0" xfId="0" applyNumberFormat="1" applyFont="1" applyBorder="1" applyAlignment="1" applyProtection="1">
      <alignment horizontal="center" vertical="center" wrapText="1"/>
      <protection locked="0"/>
    </xf>
    <xf numFmtId="166" fontId="58" fillId="20" borderId="11" xfId="0" applyNumberFormat="1" applyFont="1" applyFill="1" applyBorder="1" applyAlignment="1" applyProtection="1">
      <alignment horizontal="right" vertical="center"/>
      <protection locked="0"/>
    </xf>
    <xf numFmtId="166" fontId="5" fillId="0" borderId="0" xfId="0" applyNumberFormat="1" applyFont="1"/>
    <xf numFmtId="166" fontId="5" fillId="0" borderId="0" xfId="0" applyNumberFormat="1" applyFont="1" applyBorder="1"/>
    <xf numFmtId="166" fontId="5" fillId="0" borderId="0" xfId="0" applyNumberFormat="1" applyFont="1" applyAlignment="1" applyProtection="1">
      <alignment horizontal="right"/>
      <protection locked="0"/>
    </xf>
    <xf numFmtId="166" fontId="4" fillId="19" borderId="11" xfId="0" applyNumberFormat="1" applyFont="1" applyFill="1" applyBorder="1" applyAlignment="1" applyProtection="1">
      <alignment horizontal="right" vertical="center"/>
      <protection locked="0"/>
    </xf>
    <xf numFmtId="166" fontId="5" fillId="0" borderId="0" xfId="0" applyNumberFormat="1" applyFont="1" applyAlignment="1">
      <alignment horizontal="right" vertical="center"/>
    </xf>
    <xf numFmtId="166" fontId="5" fillId="19" borderId="11" xfId="0" applyNumberFormat="1" applyFont="1" applyFill="1" applyBorder="1" applyAlignment="1" applyProtection="1">
      <alignment horizontal="right" vertical="center"/>
      <protection locked="0"/>
    </xf>
    <xf numFmtId="0" fontId="5" fillId="0" borderId="21" xfId="0" applyFont="1" applyBorder="1" applyAlignment="1">
      <alignment vertical="center"/>
    </xf>
    <xf numFmtId="0" fontId="4" fillId="19" borderId="22" xfId="0" applyFont="1" applyFill="1" applyBorder="1" applyAlignment="1" applyProtection="1">
      <alignment horizontal="justify" vertical="center" wrapText="1"/>
      <protection locked="0"/>
    </xf>
    <xf numFmtId="0" fontId="5" fillId="19" borderId="22" xfId="0" applyFont="1" applyFill="1" applyBorder="1" applyAlignment="1" applyProtection="1">
      <alignment horizontal="center" vertical="center"/>
      <protection locked="0"/>
    </xf>
    <xf numFmtId="4" fontId="10" fillId="19" borderId="22" xfId="0" applyNumberFormat="1" applyFont="1" applyFill="1" applyBorder="1" applyAlignment="1" applyProtection="1">
      <alignment horizontal="center"/>
      <protection locked="0"/>
    </xf>
    <xf numFmtId="4" fontId="4" fillId="19" borderId="22" xfId="0" applyNumberFormat="1" applyFont="1" applyFill="1" applyBorder="1" applyAlignment="1" applyProtection="1">
      <alignment horizontal="center" vertical="center"/>
      <protection locked="0"/>
    </xf>
    <xf numFmtId="0" fontId="5" fillId="0" borderId="22" xfId="0" applyFont="1" applyBorder="1" applyAlignment="1" applyProtection="1">
      <alignment horizontal="justify" vertical="center" wrapText="1"/>
      <protection locked="0"/>
    </xf>
    <xf numFmtId="0" fontId="5" fillId="0" borderId="22" xfId="0" applyFont="1" applyBorder="1" applyAlignment="1" applyProtection="1">
      <alignment horizontal="center"/>
      <protection locked="0"/>
    </xf>
    <xf numFmtId="4" fontId="10" fillId="0" borderId="22" xfId="0" applyNumberFormat="1" applyFont="1" applyBorder="1" applyAlignment="1" applyProtection="1">
      <alignment horizontal="center"/>
      <protection locked="0"/>
    </xf>
    <xf numFmtId="4" fontId="5" fillId="0" borderId="22" xfId="0" applyNumberFormat="1" applyFont="1" applyBorder="1" applyAlignment="1" applyProtection="1">
      <alignment horizontal="center"/>
      <protection locked="0"/>
    </xf>
    <xf numFmtId="166" fontId="5" fillId="0" borderId="22" xfId="0" applyNumberFormat="1" applyFont="1" applyBorder="1" applyAlignment="1" applyProtection="1">
      <alignment horizontal="right"/>
      <protection locked="0"/>
    </xf>
    <xf numFmtId="4" fontId="4" fillId="0" borderId="0" xfId="0" applyNumberFormat="1" applyFont="1"/>
    <xf numFmtId="166" fontId="1" fillId="0" borderId="0" xfId="0" applyNumberFormat="1" applyFont="1"/>
    <xf numFmtId="0" fontId="58" fillId="0" borderId="20" xfId="0" applyFont="1" applyFill="1" applyBorder="1" applyAlignment="1" applyProtection="1">
      <alignment horizontal="center"/>
      <protection locked="0"/>
    </xf>
    <xf numFmtId="0" fontId="58" fillId="0" borderId="20" xfId="0" applyFont="1" applyFill="1" applyBorder="1" applyAlignment="1" applyProtection="1">
      <alignment horizontal="center" vertical="top"/>
      <protection locked="0"/>
    </xf>
    <xf numFmtId="0" fontId="12" fillId="0" borderId="20" xfId="0" applyFont="1" applyBorder="1"/>
    <xf numFmtId="0" fontId="59" fillId="0" borderId="20" xfId="0" applyFont="1" applyBorder="1" applyAlignment="1">
      <alignment vertical="top" wrapText="1"/>
    </xf>
    <xf numFmtId="0" fontId="12" fillId="0" borderId="20" xfId="0" applyFont="1" applyBorder="1" applyAlignment="1">
      <alignment wrapText="1"/>
    </xf>
    <xf numFmtId="0" fontId="12" fillId="0" borderId="20" xfId="0" applyFont="1" applyBorder="1" applyAlignment="1">
      <alignment vertical="top" wrapText="1"/>
    </xf>
    <xf numFmtId="0" fontId="5" fillId="0" borderId="20" xfId="0" applyFont="1" applyFill="1" applyBorder="1" applyAlignment="1" applyProtection="1">
      <alignment horizontal="justify" vertical="top" wrapText="1"/>
      <protection locked="0"/>
    </xf>
    <xf numFmtId="0" fontId="57" fillId="19" borderId="10" xfId="0" applyFont="1" applyFill="1" applyBorder="1" applyAlignment="1" applyProtection="1">
      <alignment horizontal="justify" vertical="center" wrapText="1"/>
      <protection locked="0"/>
    </xf>
    <xf numFmtId="166" fontId="0" fillId="0" borderId="0" xfId="0" applyNumberFormat="1"/>
    <xf numFmtId="166" fontId="46" fillId="0" borderId="0" xfId="0" applyNumberFormat="1" applyFont="1" applyAlignment="1">
      <alignment horizontal="center" vertical="center"/>
    </xf>
    <xf numFmtId="0" fontId="5" fillId="0" borderId="0" xfId="0" applyFont="1" applyBorder="1" applyAlignment="1" applyProtection="1">
      <alignment horizontal="justify" vertical="center" wrapText="1"/>
      <protection locked="0"/>
    </xf>
    <xf numFmtId="0" fontId="37" fillId="0" borderId="0" xfId="0" applyFont="1" applyBorder="1" applyAlignment="1" applyProtection="1">
      <alignment horizontal="center" vertical="center" wrapText="1"/>
      <protection locked="0"/>
    </xf>
    <xf numFmtId="0" fontId="4" fillId="0" borderId="0" xfId="0" applyFont="1" applyBorder="1" applyAlignment="1" applyProtection="1">
      <alignment horizontal="left" vertical="center" wrapText="1"/>
      <protection locked="0"/>
    </xf>
    <xf numFmtId="0" fontId="5" fillId="0" borderId="23" xfId="0" applyFont="1" applyBorder="1" applyProtection="1">
      <protection locked="0"/>
    </xf>
    <xf numFmtId="0" fontId="5" fillId="0" borderId="0" xfId="0" applyFont="1" applyFill="1" applyAlignment="1" applyProtection="1">
      <alignment horizontal="justify" vertical="top" wrapText="1"/>
      <protection locked="0"/>
    </xf>
    <xf numFmtId="0" fontId="5" fillId="0" borderId="0" xfId="0" applyFont="1" applyAlignment="1" applyProtection="1">
      <protection locked="0"/>
    </xf>
    <xf numFmtId="0" fontId="4" fillId="0" borderId="0" xfId="0" applyFont="1" applyAlignment="1" applyProtection="1">
      <alignment vertical="center"/>
      <protection locked="0"/>
    </xf>
    <xf numFmtId="0" fontId="57" fillId="19" borderId="10" xfId="0" applyFont="1" applyFill="1" applyBorder="1" applyAlignment="1" applyProtection="1">
      <alignment horizontal="center" vertical="center"/>
      <protection locked="0"/>
    </xf>
    <xf numFmtId="4" fontId="57" fillId="19" borderId="10" xfId="0" applyNumberFormat="1" applyFont="1" applyFill="1" applyBorder="1" applyAlignment="1" applyProtection="1">
      <alignment horizontal="center" vertical="center"/>
      <protection locked="0"/>
    </xf>
    <xf numFmtId="0" fontId="12" fillId="0" borderId="0" xfId="0" applyFont="1" applyFill="1" applyBorder="1" applyAlignment="1">
      <alignment vertical="top" wrapText="1"/>
    </xf>
    <xf numFmtId="0" fontId="12" fillId="0" borderId="20" xfId="0" applyFont="1" applyFill="1" applyBorder="1" applyAlignment="1">
      <alignment vertical="top" wrapText="1"/>
    </xf>
    <xf numFmtId="0" fontId="58" fillId="21" borderId="0" xfId="0" applyFont="1" applyFill="1" applyBorder="1" applyAlignment="1" applyProtection="1">
      <alignment horizontal="justify" vertical="top" wrapText="1"/>
    </xf>
    <xf numFmtId="0" fontId="44" fillId="0" borderId="20" xfId="0" applyFont="1" applyBorder="1" applyAlignment="1" applyProtection="1">
      <alignment horizontal="center" vertical="center" wrapText="1"/>
      <protection locked="0"/>
    </xf>
    <xf numFmtId="0" fontId="5" fillId="0" borderId="0" xfId="0" applyFont="1" applyBorder="1" applyAlignment="1" applyProtection="1">
      <alignment horizontal="center"/>
      <protection locked="0"/>
    </xf>
    <xf numFmtId="0" fontId="5" fillId="0" borderId="0" xfId="0" applyFont="1" applyBorder="1" applyAlignment="1">
      <alignment wrapText="1"/>
    </xf>
    <xf numFmtId="0" fontId="5" fillId="0" borderId="20" xfId="0" applyFont="1" applyBorder="1" applyAlignment="1" applyProtection="1">
      <alignment horizontal="center"/>
      <protection locked="0"/>
    </xf>
    <xf numFmtId="0" fontId="5" fillId="0" borderId="20" xfId="0" applyFont="1" applyFill="1" applyBorder="1" applyAlignment="1">
      <alignment vertical="top" wrapText="1"/>
    </xf>
    <xf numFmtId="0" fontId="12" fillId="0" borderId="0" xfId="0" applyFont="1" applyFill="1" applyBorder="1" applyAlignment="1">
      <alignment horizontal="left" vertical="top" wrapText="1"/>
    </xf>
    <xf numFmtId="0" fontId="5" fillId="0" borderId="20" xfId="0" applyFont="1" applyBorder="1" applyAlignment="1">
      <alignment horizontal="center" vertical="top"/>
    </xf>
    <xf numFmtId="0" fontId="58" fillId="20" borderId="13" xfId="0" applyFont="1" applyFill="1" applyBorder="1" applyAlignment="1" applyProtection="1">
      <alignment horizontal="center" vertical="center"/>
      <protection locked="0"/>
    </xf>
    <xf numFmtId="0" fontId="5" fillId="20" borderId="13" xfId="0" applyFont="1" applyFill="1" applyBorder="1" applyAlignment="1" applyProtection="1">
      <alignment horizontal="center" vertical="center"/>
      <protection locked="0"/>
    </xf>
    <xf numFmtId="0" fontId="5" fillId="0" borderId="0" xfId="0" applyFont="1" applyBorder="1" applyAlignment="1">
      <alignment horizontal="center" vertical="top"/>
    </xf>
    <xf numFmtId="0" fontId="5" fillId="0" borderId="0" xfId="0" applyFont="1" applyFill="1" applyAlignment="1" applyProtection="1">
      <alignment horizontal="center" vertical="top"/>
      <protection locked="0"/>
    </xf>
    <xf numFmtId="0" fontId="5" fillId="19" borderId="13" xfId="0" applyFont="1" applyFill="1" applyBorder="1" applyAlignment="1" applyProtection="1">
      <alignment horizontal="center" vertical="center"/>
      <protection locked="0"/>
    </xf>
    <xf numFmtId="0" fontId="59" fillId="0" borderId="0" xfId="0" applyFont="1" applyFill="1" applyBorder="1" applyAlignment="1" applyProtection="1">
      <alignment horizontal="center" vertical="top"/>
      <protection locked="0"/>
    </xf>
    <xf numFmtId="0" fontId="59" fillId="0" borderId="20" xfId="0" applyFont="1" applyFill="1" applyBorder="1" applyAlignment="1" applyProtection="1">
      <alignment horizontal="center" vertical="top"/>
      <protection locked="0"/>
    </xf>
    <xf numFmtId="0" fontId="4" fillId="0" borderId="20" xfId="0" applyFont="1" applyBorder="1" applyAlignment="1">
      <alignment horizontal="center" vertical="top"/>
    </xf>
    <xf numFmtId="0" fontId="4" fillId="19" borderId="13" xfId="0" applyFont="1" applyFill="1" applyBorder="1" applyAlignment="1" applyProtection="1">
      <alignment horizontal="center" vertical="center"/>
      <protection locked="0"/>
    </xf>
    <xf numFmtId="0" fontId="4" fillId="0" borderId="24" xfId="0" applyFont="1" applyBorder="1" applyAlignment="1">
      <alignment horizontal="center" vertical="top"/>
    </xf>
    <xf numFmtId="0" fontId="4" fillId="0" borderId="0" xfId="0" applyFont="1" applyBorder="1" applyAlignment="1">
      <alignment horizontal="center" vertical="top"/>
    </xf>
    <xf numFmtId="0" fontId="4" fillId="0" borderId="0" xfId="0" applyFont="1" applyAlignment="1">
      <alignment horizontal="center" vertical="top"/>
    </xf>
    <xf numFmtId="0" fontId="58" fillId="21" borderId="20" xfId="70" applyFont="1" applyFill="1" applyBorder="1" applyAlignment="1">
      <alignment vertical="top" wrapText="1"/>
    </xf>
    <xf numFmtId="0" fontId="5" fillId="21" borderId="20" xfId="0" applyFont="1" applyFill="1" applyBorder="1" applyAlignment="1">
      <alignment horizontal="left" vertical="top" wrapText="1"/>
    </xf>
    <xf numFmtId="0" fontId="4" fillId="19" borderId="25" xfId="0" applyFont="1" applyFill="1" applyBorder="1" applyAlignment="1" applyProtection="1">
      <alignment horizontal="center" vertical="center"/>
      <protection locked="0"/>
    </xf>
    <xf numFmtId="0" fontId="4" fillId="0" borderId="25" xfId="0" applyFont="1" applyBorder="1" applyAlignment="1" applyProtection="1">
      <alignment horizontal="center" vertical="top"/>
      <protection locked="0"/>
    </xf>
    <xf numFmtId="0" fontId="57" fillId="19" borderId="13" xfId="0" applyFont="1" applyFill="1" applyBorder="1" applyAlignment="1" applyProtection="1">
      <alignment horizontal="center" vertical="center"/>
      <protection locked="0"/>
    </xf>
    <xf numFmtId="0" fontId="57" fillId="0" borderId="0" xfId="0" applyFont="1" applyFill="1" applyBorder="1" applyAlignment="1" applyProtection="1">
      <alignment horizontal="center" vertical="top"/>
      <protection locked="0"/>
    </xf>
    <xf numFmtId="0" fontId="57" fillId="0" borderId="20" xfId="0" applyFont="1" applyFill="1" applyBorder="1" applyAlignment="1" applyProtection="1">
      <alignment horizontal="center" vertical="top"/>
      <protection locked="0"/>
    </xf>
    <xf numFmtId="0" fontId="61" fillId="0" borderId="20" xfId="0" applyFont="1" applyFill="1" applyBorder="1" applyAlignment="1" applyProtection="1">
      <alignment horizontal="center" vertical="top"/>
      <protection locked="0"/>
    </xf>
    <xf numFmtId="0" fontId="52" fillId="0" borderId="0" xfId="0" applyFont="1" applyAlignment="1">
      <alignment vertical="center"/>
    </xf>
    <xf numFmtId="0" fontId="61" fillId="0" borderId="0" xfId="0" applyFont="1" applyFill="1" applyBorder="1" applyAlignment="1" applyProtection="1">
      <alignment horizontal="center" vertical="top"/>
      <protection locked="0"/>
    </xf>
    <xf numFmtId="0" fontId="12" fillId="21" borderId="0" xfId="0" applyFont="1" applyFill="1" applyAlignment="1">
      <alignment horizontal="left" vertical="top" wrapText="1"/>
    </xf>
    <xf numFmtId="49" fontId="5" fillId="0" borderId="20" xfId="0" applyNumberFormat="1" applyFont="1" applyFill="1" applyBorder="1" applyAlignment="1">
      <alignment horizontal="justify" vertical="top" wrapText="1"/>
    </xf>
    <xf numFmtId="0" fontId="5" fillId="0" borderId="0" xfId="0" applyFont="1" applyFill="1" applyBorder="1" applyAlignment="1" applyProtection="1">
      <alignment horizontal="justify" vertical="top" wrapText="1"/>
      <protection locked="0"/>
    </xf>
    <xf numFmtId="0" fontId="12" fillId="21" borderId="0" xfId="0" applyFont="1" applyFill="1" applyBorder="1" applyAlignment="1">
      <alignment vertical="top" wrapText="1"/>
    </xf>
    <xf numFmtId="0" fontId="5" fillId="0" borderId="26" xfId="0" applyFont="1" applyBorder="1" applyAlignment="1">
      <alignment horizontal="center" vertical="top"/>
    </xf>
    <xf numFmtId="0" fontId="12" fillId="0" borderId="26" xfId="110" applyFont="1" applyFill="1" applyBorder="1" applyAlignment="1" applyProtection="1">
      <alignment vertical="top" wrapText="1"/>
      <protection locked="0"/>
    </xf>
    <xf numFmtId="0" fontId="5" fillId="0" borderId="0" xfId="0" applyFont="1" applyAlignment="1" applyProtection="1">
      <alignment vertical="top"/>
      <protection locked="0"/>
    </xf>
    <xf numFmtId="0" fontId="58" fillId="20" borderId="12" xfId="0" applyFont="1" applyFill="1" applyBorder="1" applyAlignment="1" applyProtection="1">
      <alignment horizontal="center" vertical="center"/>
      <protection locked="0"/>
    </xf>
    <xf numFmtId="4" fontId="58" fillId="20" borderId="12" xfId="0" applyNumberFormat="1" applyFont="1" applyFill="1" applyBorder="1" applyAlignment="1" applyProtection="1">
      <alignment horizontal="center" vertical="center"/>
      <protection locked="0"/>
    </xf>
    <xf numFmtId="4" fontId="57" fillId="20" borderId="12" xfId="0" applyNumberFormat="1" applyFont="1" applyFill="1" applyBorder="1" applyAlignment="1" applyProtection="1">
      <alignment horizontal="center" vertical="center"/>
      <protection locked="0"/>
    </xf>
    <xf numFmtId="0" fontId="5" fillId="0" borderId="12" xfId="0" applyFont="1" applyBorder="1"/>
    <xf numFmtId="4" fontId="5" fillId="0" borderId="12" xfId="0" applyNumberFormat="1" applyFont="1" applyBorder="1" applyAlignment="1">
      <alignment horizontal="center"/>
    </xf>
    <xf numFmtId="166" fontId="5" fillId="0" borderId="12" xfId="0" applyNumberFormat="1" applyFont="1" applyBorder="1"/>
    <xf numFmtId="0" fontId="4" fillId="0" borderId="12" xfId="0" applyFont="1" applyBorder="1" applyAlignment="1">
      <alignment horizontal="center"/>
    </xf>
    <xf numFmtId="4" fontId="4" fillId="0" borderId="12" xfId="0" applyNumberFormat="1" applyFont="1" applyBorder="1" applyAlignment="1">
      <alignment horizontal="center"/>
    </xf>
    <xf numFmtId="0" fontId="4" fillId="0" borderId="12" xfId="0" applyFont="1" applyBorder="1" applyAlignment="1">
      <alignment horizontal="center" vertical="center"/>
    </xf>
    <xf numFmtId="4" fontId="4" fillId="0" borderId="12" xfId="0" applyNumberFormat="1" applyFont="1" applyBorder="1" applyAlignment="1">
      <alignment horizontal="center" vertical="center"/>
    </xf>
    <xf numFmtId="4" fontId="5" fillId="0" borderId="12" xfId="0" applyNumberFormat="1" applyFont="1" applyBorder="1" applyAlignment="1">
      <alignment horizontal="center" vertical="center"/>
    </xf>
    <xf numFmtId="4" fontId="57" fillId="0" borderId="12" xfId="0" applyNumberFormat="1" applyFont="1" applyBorder="1" applyAlignment="1" applyProtection="1">
      <alignment horizontal="center"/>
      <protection locked="0"/>
    </xf>
    <xf numFmtId="0" fontId="4" fillId="0" borderId="12" xfId="0" applyFont="1" applyBorder="1" applyAlignment="1" applyProtection="1">
      <alignment horizontal="center"/>
      <protection locked="0"/>
    </xf>
    <xf numFmtId="0" fontId="5" fillId="0" borderId="12" xfId="0" applyFont="1" applyBorder="1" applyAlignment="1" applyProtection="1">
      <alignment horizontal="center"/>
      <protection locked="0"/>
    </xf>
    <xf numFmtId="4" fontId="5" fillId="0" borderId="12" xfId="0" applyNumberFormat="1" applyFont="1" applyBorder="1" applyAlignment="1" applyProtection="1">
      <alignment horizontal="center"/>
      <protection locked="0"/>
    </xf>
    <xf numFmtId="4" fontId="58" fillId="0" borderId="12" xfId="0" applyNumberFormat="1" applyFont="1" applyBorder="1" applyAlignment="1" applyProtection="1">
      <alignment horizontal="center"/>
      <protection locked="0"/>
    </xf>
    <xf numFmtId="0" fontId="5" fillId="0" borderId="12" xfId="0" applyFont="1" applyBorder="1" applyAlignment="1">
      <alignment horizontal="center"/>
    </xf>
    <xf numFmtId="4" fontId="4" fillId="21" borderId="12" xfId="0" applyNumberFormat="1" applyFont="1" applyFill="1" applyBorder="1" applyAlignment="1">
      <alignment horizontal="center"/>
    </xf>
    <xf numFmtId="4" fontId="5" fillId="21" borderId="12" xfId="0" applyNumberFormat="1" applyFont="1" applyFill="1" applyBorder="1" applyAlignment="1">
      <alignment horizontal="center"/>
    </xf>
    <xf numFmtId="0" fontId="57" fillId="0" borderId="12" xfId="0" applyFont="1" applyBorder="1" applyAlignment="1">
      <alignment horizontal="center"/>
    </xf>
    <xf numFmtId="0" fontId="4" fillId="0" borderId="12" xfId="0" applyFont="1" applyBorder="1"/>
    <xf numFmtId="166" fontId="57" fillId="20" borderId="12" xfId="0" applyNumberFormat="1" applyFont="1" applyFill="1" applyBorder="1" applyAlignment="1" applyProtection="1">
      <alignment horizontal="right" vertical="center"/>
      <protection locked="0"/>
    </xf>
    <xf numFmtId="0" fontId="5" fillId="21" borderId="12" xfId="0" applyFont="1" applyFill="1" applyBorder="1" applyAlignment="1" applyProtection="1">
      <alignment horizontal="center"/>
      <protection locked="0"/>
    </xf>
    <xf numFmtId="4" fontId="5" fillId="21" borderId="12" xfId="0" applyNumberFormat="1" applyFont="1" applyFill="1" applyBorder="1" applyAlignment="1" applyProtection="1">
      <alignment horizontal="center"/>
      <protection locked="0"/>
    </xf>
    <xf numFmtId="4" fontId="4" fillId="21" borderId="12" xfId="0" applyNumberFormat="1" applyFont="1" applyFill="1" applyBorder="1" applyAlignment="1" applyProtection="1">
      <alignment horizontal="center"/>
      <protection locked="0"/>
    </xf>
    <xf numFmtId="0" fontId="4" fillId="21" borderId="12" xfId="0" applyFont="1" applyFill="1" applyBorder="1" applyAlignment="1" applyProtection="1">
      <alignment horizontal="center"/>
      <protection locked="0"/>
    </xf>
    <xf numFmtId="0" fontId="5" fillId="20" borderId="12" xfId="0" applyFont="1" applyFill="1" applyBorder="1" applyAlignment="1" applyProtection="1">
      <alignment horizontal="center" vertical="center"/>
      <protection locked="0"/>
    </xf>
    <xf numFmtId="4" fontId="10" fillId="20" borderId="12" xfId="0" applyNumberFormat="1" applyFont="1" applyFill="1" applyBorder="1" applyAlignment="1" applyProtection="1">
      <alignment horizontal="center" vertical="center"/>
      <protection locked="0"/>
    </xf>
    <xf numFmtId="4" fontId="4" fillId="20" borderId="12" xfId="0" applyNumberFormat="1" applyFont="1" applyFill="1" applyBorder="1" applyAlignment="1" applyProtection="1">
      <alignment horizontal="center" vertical="center"/>
      <protection locked="0"/>
    </xf>
    <xf numFmtId="166" fontId="5" fillId="20" borderId="12" xfId="0" applyNumberFormat="1" applyFont="1" applyFill="1" applyBorder="1" applyAlignment="1" applyProtection="1">
      <alignment horizontal="right" vertical="center"/>
      <protection locked="0"/>
    </xf>
    <xf numFmtId="166" fontId="5" fillId="0" borderId="12" xfId="0" applyNumberFormat="1" applyFont="1" applyBorder="1" applyAlignment="1" applyProtection="1">
      <alignment horizontal="right"/>
      <protection locked="0"/>
    </xf>
    <xf numFmtId="0" fontId="5" fillId="0" borderId="12" xfId="0" applyFont="1" applyBorder="1" applyAlignment="1">
      <alignment vertical="center"/>
    </xf>
    <xf numFmtId="166" fontId="5" fillId="0" borderId="12" xfId="0" applyNumberFormat="1" applyFont="1" applyBorder="1" applyAlignment="1">
      <alignment horizontal="right" vertical="center"/>
    </xf>
    <xf numFmtId="4" fontId="60" fillId="0" borderId="12" xfId="0" applyNumberFormat="1" applyFont="1" applyBorder="1" applyAlignment="1" applyProtection="1">
      <alignment horizontal="center" wrapText="1"/>
      <protection locked="0"/>
    </xf>
    <xf numFmtId="4" fontId="58" fillId="0" borderId="12" xfId="0" applyNumberFormat="1" applyFont="1" applyBorder="1" applyAlignment="1" applyProtection="1">
      <alignment horizontal="center" vertical="center" wrapText="1"/>
      <protection locked="0"/>
    </xf>
    <xf numFmtId="4" fontId="4" fillId="0" borderId="12" xfId="0" applyNumberFormat="1" applyFont="1" applyBorder="1" applyAlignment="1" applyProtection="1">
      <alignment horizontal="center"/>
      <protection locked="0"/>
    </xf>
    <xf numFmtId="4" fontId="10" fillId="0" borderId="12" xfId="0" applyNumberFormat="1" applyFont="1" applyBorder="1" applyAlignment="1" applyProtection="1">
      <alignment horizontal="center"/>
      <protection locked="0"/>
    </xf>
    <xf numFmtId="0" fontId="57" fillId="0" borderId="12" xfId="0" applyFont="1" applyBorder="1" applyAlignment="1" applyProtection="1">
      <alignment horizontal="center"/>
      <protection locked="0"/>
    </xf>
    <xf numFmtId="0" fontId="0" fillId="0" borderId="12" xfId="0" applyBorder="1"/>
    <xf numFmtId="4" fontId="48" fillId="0" borderId="12" xfId="0" applyNumberFormat="1" applyFont="1" applyBorder="1"/>
    <xf numFmtId="166" fontId="5" fillId="0" borderId="12" xfId="0" applyNumberFormat="1" applyFont="1" applyBorder="1" applyAlignment="1">
      <alignment horizontal="center"/>
    </xf>
    <xf numFmtId="0" fontId="0" fillId="0" borderId="12" xfId="0" applyBorder="1" applyAlignment="1">
      <alignment vertical="center"/>
    </xf>
    <xf numFmtId="4" fontId="4" fillId="0" borderId="12" xfId="0" applyNumberFormat="1" applyFont="1" applyBorder="1"/>
    <xf numFmtId="0" fontId="4" fillId="0" borderId="12" xfId="0" applyFont="1" applyBorder="1" applyAlignment="1" applyProtection="1">
      <alignment horizontal="center" vertical="top"/>
      <protection locked="0"/>
    </xf>
    <xf numFmtId="4" fontId="57" fillId="0" borderId="12" xfId="0" applyNumberFormat="1" applyFont="1" applyBorder="1" applyAlignment="1" applyProtection="1">
      <alignment horizontal="center" vertical="top"/>
      <protection locked="0"/>
    </xf>
    <xf numFmtId="4" fontId="58" fillId="0" borderId="12" xfId="0" applyNumberFormat="1" applyFont="1" applyBorder="1" applyAlignment="1" applyProtection="1">
      <alignment horizontal="center" vertical="top"/>
      <protection locked="0"/>
    </xf>
    <xf numFmtId="0" fontId="58" fillId="19" borderId="22" xfId="0" applyFont="1" applyFill="1" applyBorder="1" applyAlignment="1" applyProtection="1">
      <alignment horizontal="center" vertical="center"/>
      <protection locked="0"/>
    </xf>
    <xf numFmtId="4" fontId="58" fillId="19" borderId="22" xfId="0" applyNumberFormat="1" applyFont="1" applyFill="1" applyBorder="1" applyAlignment="1" applyProtection="1">
      <alignment horizontal="center" vertical="center"/>
      <protection locked="0"/>
    </xf>
    <xf numFmtId="4" fontId="61" fillId="19" borderId="22" xfId="0" applyNumberFormat="1" applyFont="1" applyFill="1" applyBorder="1" applyAlignment="1" applyProtection="1">
      <alignment horizontal="center"/>
      <protection locked="0"/>
    </xf>
    <xf numFmtId="166" fontId="58" fillId="19" borderId="27" xfId="0" applyNumberFormat="1" applyFont="1" applyFill="1" applyBorder="1" applyAlignment="1" applyProtection="1">
      <alignment horizontal="right" vertical="center"/>
      <protection locked="0"/>
    </xf>
    <xf numFmtId="44" fontId="5" fillId="0" borderId="12" xfId="0" applyNumberFormat="1" applyFont="1" applyBorder="1"/>
    <xf numFmtId="44" fontId="57" fillId="20" borderId="12" xfId="0" applyNumberFormat="1" applyFont="1" applyFill="1" applyBorder="1" applyAlignment="1" applyProtection="1">
      <alignment horizontal="right" vertical="center"/>
      <protection locked="0"/>
    </xf>
    <xf numFmtId="44" fontId="5" fillId="0" borderId="12" xfId="0" applyNumberFormat="1" applyFont="1" applyBorder="1" applyAlignment="1">
      <alignment horizontal="right"/>
    </xf>
    <xf numFmtId="44" fontId="5" fillId="0" borderId="12" xfId="0" applyNumberFormat="1" applyFont="1" applyBorder="1" applyAlignment="1" applyProtection="1">
      <alignment horizontal="right" vertical="center"/>
      <protection locked="0"/>
    </xf>
    <xf numFmtId="44" fontId="4" fillId="19" borderId="11" xfId="0" applyNumberFormat="1" applyFont="1" applyFill="1" applyBorder="1" applyAlignment="1" applyProtection="1">
      <alignment horizontal="right" vertical="center"/>
      <protection locked="0"/>
    </xf>
    <xf numFmtId="44" fontId="5" fillId="0" borderId="12" xfId="0" applyNumberFormat="1" applyFont="1" applyBorder="1" applyAlignment="1" applyProtection="1">
      <alignment horizontal="right"/>
      <protection locked="0"/>
    </xf>
    <xf numFmtId="44" fontId="4" fillId="19" borderId="27" xfId="0" applyNumberFormat="1" applyFont="1" applyFill="1" applyBorder="1" applyAlignment="1" applyProtection="1">
      <alignment horizontal="right" vertical="center"/>
      <protection locked="0"/>
    </xf>
    <xf numFmtId="44" fontId="5" fillId="0" borderId="12" xfId="0" applyNumberFormat="1" applyFont="1" applyBorder="1" applyAlignment="1">
      <alignment horizontal="center"/>
    </xf>
    <xf numFmtId="0" fontId="1" fillId="0" borderId="0" xfId="0" applyFont="1" applyFill="1" applyAlignment="1">
      <alignment horizontal="left" vertical="top" wrapText="1"/>
    </xf>
    <xf numFmtId="0" fontId="11" fillId="0" borderId="0" xfId="0" applyFont="1" applyFill="1" applyAlignment="1">
      <alignment wrapText="1"/>
    </xf>
    <xf numFmtId="44" fontId="57" fillId="19" borderId="11" xfId="0" applyNumberFormat="1" applyFont="1" applyFill="1" applyBorder="1" applyAlignment="1" applyProtection="1">
      <alignment horizontal="right" vertical="center"/>
      <protection locked="0"/>
    </xf>
    <xf numFmtId="0" fontId="9" fillId="0" borderId="13" xfId="0" applyFont="1" applyFill="1" applyBorder="1" applyAlignment="1" applyProtection="1">
      <alignment vertical="center"/>
      <protection locked="0"/>
    </xf>
    <xf numFmtId="0" fontId="9" fillId="0" borderId="28" xfId="0" applyFont="1" applyFill="1" applyBorder="1" applyAlignment="1" applyProtection="1">
      <alignment vertical="center"/>
      <protection locked="0"/>
    </xf>
    <xf numFmtId="44" fontId="9" fillId="0" borderId="13" xfId="0" applyNumberFormat="1" applyFont="1" applyFill="1" applyBorder="1" applyAlignment="1" applyProtection="1">
      <alignment vertical="center"/>
      <protection locked="0"/>
    </xf>
    <xf numFmtId="44" fontId="53" fillId="0" borderId="13" xfId="0" applyNumberFormat="1" applyFont="1" applyFill="1" applyBorder="1" applyAlignment="1" applyProtection="1">
      <alignment vertical="center"/>
      <protection locked="0"/>
    </xf>
    <xf numFmtId="44" fontId="53" fillId="0" borderId="10" xfId="0" applyNumberFormat="1" applyFont="1" applyFill="1" applyBorder="1" applyAlignment="1" applyProtection="1">
      <alignment vertical="center"/>
      <protection locked="0"/>
    </xf>
    <xf numFmtId="44" fontId="53" fillId="0" borderId="28" xfId="0" applyNumberFormat="1" applyFont="1" applyFill="1" applyBorder="1" applyAlignment="1" applyProtection="1">
      <alignment vertical="center"/>
      <protection locked="0"/>
    </xf>
    <xf numFmtId="44" fontId="9" fillId="0" borderId="29" xfId="0" applyNumberFormat="1" applyFont="1" applyFill="1" applyBorder="1" applyAlignment="1" applyProtection="1">
      <alignment vertical="center"/>
      <protection locked="0"/>
    </xf>
    <xf numFmtId="44" fontId="9" fillId="0" borderId="28" xfId="0" applyNumberFormat="1" applyFont="1" applyFill="1" applyBorder="1" applyAlignment="1" applyProtection="1">
      <alignment vertical="center"/>
      <protection locked="0"/>
    </xf>
    <xf numFmtId="44" fontId="9" fillId="0" borderId="30" xfId="0" applyNumberFormat="1" applyFont="1" applyFill="1" applyBorder="1" applyAlignment="1" applyProtection="1">
      <alignment vertical="center"/>
      <protection locked="0"/>
    </xf>
    <xf numFmtId="44" fontId="57" fillId="21" borderId="0" xfId="0" applyNumberFormat="1" applyFont="1" applyFill="1" applyBorder="1" applyAlignment="1" applyProtection="1">
      <alignment horizontal="right" vertical="center"/>
      <protection locked="0"/>
    </xf>
    <xf numFmtId="0" fontId="57" fillId="21" borderId="0" xfId="0" applyFont="1" applyFill="1" applyBorder="1" applyAlignment="1" applyProtection="1">
      <alignment horizontal="justify" vertical="center" wrapText="1"/>
      <protection locked="0"/>
    </xf>
    <xf numFmtId="4" fontId="57" fillId="21" borderId="0" xfId="0" applyNumberFormat="1" applyFont="1" applyFill="1" applyBorder="1" applyAlignment="1" applyProtection="1">
      <alignment horizontal="center" vertical="center"/>
      <protection locked="0"/>
    </xf>
    <xf numFmtId="0" fontId="57" fillId="21" borderId="0" xfId="0" applyFont="1" applyFill="1" applyBorder="1" applyAlignment="1" applyProtection="1">
      <alignment horizontal="center" vertical="center"/>
      <protection locked="0"/>
    </xf>
    <xf numFmtId="0" fontId="49" fillId="0" borderId="0" xfId="0" applyFont="1" applyAlignment="1" applyProtection="1">
      <alignment horizontal="left" vertical="center" wrapText="1"/>
      <protection locked="0"/>
    </xf>
    <xf numFmtId="0" fontId="9" fillId="0" borderId="31"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33" xfId="0" applyFont="1" applyBorder="1" applyAlignment="1" applyProtection="1">
      <alignment horizontal="center" vertical="center"/>
      <protection locked="0"/>
    </xf>
    <xf numFmtId="0" fontId="9" fillId="0" borderId="34"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35" xfId="0" applyFont="1" applyBorder="1" applyAlignment="1" applyProtection="1">
      <alignment horizontal="center" vertical="center"/>
      <protection locked="0"/>
    </xf>
    <xf numFmtId="0" fontId="9" fillId="0" borderId="36" xfId="0" applyFont="1" applyBorder="1" applyAlignment="1" applyProtection="1">
      <alignment horizontal="center" vertical="center"/>
      <protection locked="0"/>
    </xf>
    <xf numFmtId="0" fontId="9" fillId="0" borderId="37" xfId="0" applyFont="1" applyBorder="1" applyAlignment="1" applyProtection="1">
      <alignment horizontal="center" vertical="center"/>
      <protection locked="0"/>
    </xf>
    <xf numFmtId="0" fontId="9" fillId="0" borderId="38" xfId="0" applyFont="1" applyBorder="1" applyAlignment="1" applyProtection="1">
      <alignment horizontal="center" vertical="center"/>
      <protection locked="0"/>
    </xf>
    <xf numFmtId="0" fontId="5" fillId="0" borderId="0"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4" fillId="0" borderId="0" xfId="0" applyFont="1" applyAlignment="1" applyProtection="1">
      <alignment horizontal="left" vertical="center" wrapText="1"/>
      <protection locked="0"/>
    </xf>
    <xf numFmtId="0" fontId="50" fillId="0" borderId="0" xfId="0" applyFont="1" applyAlignment="1" applyProtection="1">
      <alignment horizontal="left" vertical="center" wrapText="1"/>
      <protection locked="0"/>
    </xf>
    <xf numFmtId="0" fontId="5" fillId="0" borderId="20" xfId="0" applyFont="1" applyBorder="1" applyAlignment="1" applyProtection="1">
      <alignment horizontal="left" vertical="top" wrapText="1"/>
      <protection locked="0"/>
    </xf>
    <xf numFmtId="0" fontId="9" fillId="0" borderId="13" xfId="0" applyFont="1" applyFill="1" applyBorder="1" applyAlignment="1" applyProtection="1">
      <alignment vertical="center"/>
      <protection locked="0"/>
    </xf>
    <xf numFmtId="0" fontId="9" fillId="0" borderId="10" xfId="0" applyFont="1" applyFill="1" applyBorder="1" applyAlignment="1" applyProtection="1">
      <alignment vertical="center"/>
      <protection locked="0"/>
    </xf>
    <xf numFmtId="0" fontId="9" fillId="0" borderId="28" xfId="0" applyFont="1" applyFill="1" applyBorder="1" applyAlignment="1" applyProtection="1">
      <alignment vertical="center"/>
      <protection locked="0"/>
    </xf>
    <xf numFmtId="0" fontId="7" fillId="0" borderId="17" xfId="0" applyFont="1"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6" fillId="0" borderId="10" xfId="0" applyFont="1" applyFill="1" applyBorder="1" applyAlignment="1" applyProtection="1">
      <alignment horizontal="right" vertical="center"/>
      <protection locked="0"/>
    </xf>
    <xf numFmtId="0" fontId="6" fillId="0" borderId="11" xfId="0" applyFont="1" applyFill="1" applyBorder="1" applyAlignment="1" applyProtection="1">
      <alignment horizontal="right" vertical="center"/>
      <protection locked="0"/>
    </xf>
    <xf numFmtId="0" fontId="6" fillId="0" borderId="19" xfId="0" applyFont="1" applyFill="1" applyBorder="1" applyAlignment="1" applyProtection="1">
      <alignment horizontal="right" vertical="center"/>
      <protection locked="0"/>
    </xf>
    <xf numFmtId="0" fontId="6" fillId="0" borderId="42" xfId="0" applyFont="1" applyFill="1" applyBorder="1" applyAlignment="1" applyProtection="1">
      <alignment horizontal="right" vertical="center"/>
      <protection locked="0"/>
    </xf>
    <xf numFmtId="0" fontId="6" fillId="0" borderId="39" xfId="0" applyFont="1" applyFill="1" applyBorder="1" applyAlignment="1" applyProtection="1">
      <alignment horizontal="center" vertical="center"/>
      <protection locked="0"/>
    </xf>
    <xf numFmtId="0" fontId="6" fillId="0" borderId="40" xfId="0" applyFont="1" applyFill="1" applyBorder="1" applyAlignment="1" applyProtection="1">
      <alignment horizontal="center" vertical="center"/>
      <protection locked="0"/>
    </xf>
    <xf numFmtId="0" fontId="6" fillId="0" borderId="41" xfId="0" applyFont="1" applyFill="1" applyBorder="1" applyAlignment="1" applyProtection="1">
      <alignment horizontal="center" vertical="center"/>
      <protection locked="0"/>
    </xf>
    <xf numFmtId="0" fontId="8" fillId="0" borderId="31" xfId="0" applyFont="1" applyFill="1" applyBorder="1" applyAlignment="1" applyProtection="1">
      <alignment horizontal="center" vertical="center"/>
      <protection locked="0"/>
    </xf>
    <xf numFmtId="0" fontId="8" fillId="0" borderId="32" xfId="0" applyFont="1" applyFill="1" applyBorder="1" applyAlignment="1" applyProtection="1">
      <alignment horizontal="center" vertical="center"/>
      <protection locked="0"/>
    </xf>
    <xf numFmtId="0" fontId="8" fillId="0" borderId="33" xfId="0" applyFont="1" applyFill="1" applyBorder="1" applyAlignment="1" applyProtection="1">
      <alignment horizontal="center" vertical="center"/>
      <protection locked="0"/>
    </xf>
    <xf numFmtId="0" fontId="8" fillId="0" borderId="34"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35" xfId="0" applyFont="1" applyFill="1" applyBorder="1" applyAlignment="1" applyProtection="1">
      <alignment horizontal="center" vertical="center"/>
      <protection locked="0"/>
    </xf>
    <xf numFmtId="0" fontId="8" fillId="0" borderId="36" xfId="0" applyFont="1" applyFill="1" applyBorder="1" applyAlignment="1" applyProtection="1">
      <alignment horizontal="center" vertical="center"/>
      <protection locked="0"/>
    </xf>
    <xf numFmtId="0" fontId="8" fillId="0" borderId="37" xfId="0" applyFont="1" applyFill="1" applyBorder="1" applyAlignment="1" applyProtection="1">
      <alignment horizontal="center" vertical="center"/>
      <protection locked="0"/>
    </xf>
    <xf numFmtId="0" fontId="8" fillId="0" borderId="38" xfId="0" applyFont="1" applyFill="1" applyBorder="1" applyAlignment="1" applyProtection="1">
      <alignment horizontal="center" vertical="center"/>
      <protection locked="0"/>
    </xf>
    <xf numFmtId="0" fontId="7" fillId="0" borderId="17" xfId="0" applyFont="1" applyFill="1" applyBorder="1" applyAlignment="1" applyProtection="1">
      <alignment horizontal="left" vertical="center" wrapText="1"/>
      <protection locked="0"/>
    </xf>
    <xf numFmtId="0" fontId="7" fillId="0" borderId="10" xfId="0" applyFont="1" applyFill="1" applyBorder="1" applyAlignment="1" applyProtection="1">
      <alignment horizontal="left" vertical="center" wrapText="1"/>
      <protection locked="0"/>
    </xf>
    <xf numFmtId="0" fontId="7" fillId="0" borderId="17" xfId="0" applyFont="1" applyFill="1" applyBorder="1" applyAlignment="1" applyProtection="1">
      <alignment vertical="center" wrapText="1"/>
      <protection locked="0"/>
    </xf>
    <xf numFmtId="0" fontId="7" fillId="0" borderId="10" xfId="0" applyFont="1" applyFill="1" applyBorder="1" applyAlignment="1" applyProtection="1">
      <alignment vertical="center" wrapText="1"/>
      <protection locked="0"/>
    </xf>
  </cellXfs>
  <cellStyles count="156">
    <cellStyle name="20% - Isticanje1 2" xfId="1" xr:uid="{00000000-0005-0000-0000-000000000000}"/>
    <cellStyle name="20% - Isticanje2 2" xfId="2" xr:uid="{00000000-0005-0000-0000-000001000000}"/>
    <cellStyle name="20% - Isticanje3 2" xfId="3" xr:uid="{00000000-0005-0000-0000-000002000000}"/>
    <cellStyle name="20% - Isticanje4 2" xfId="4" xr:uid="{00000000-0005-0000-0000-000003000000}"/>
    <cellStyle name="20% - Isticanje5 2" xfId="5" xr:uid="{00000000-0005-0000-0000-000004000000}"/>
    <cellStyle name="20% - Isticanje6 2" xfId="6" xr:uid="{00000000-0005-0000-0000-000005000000}"/>
    <cellStyle name="40% - Accent1 2" xfId="7" xr:uid="{00000000-0005-0000-0000-000006000000}"/>
    <cellStyle name="40% - Isticanje1 2" xfId="8" xr:uid="{00000000-0005-0000-0000-000007000000}"/>
    <cellStyle name="40% - Isticanje2 2" xfId="9" xr:uid="{00000000-0005-0000-0000-000008000000}"/>
    <cellStyle name="40% - Isticanje3 2" xfId="10" xr:uid="{00000000-0005-0000-0000-000009000000}"/>
    <cellStyle name="40% - Isticanje4 2" xfId="11" xr:uid="{00000000-0005-0000-0000-00000A000000}"/>
    <cellStyle name="40% - Isticanje5 2" xfId="12" xr:uid="{00000000-0005-0000-0000-00000B000000}"/>
    <cellStyle name="40% - Isticanje6 2" xfId="13" xr:uid="{00000000-0005-0000-0000-00000C000000}"/>
    <cellStyle name="60% - Isticanje1 2" xfId="14" xr:uid="{00000000-0005-0000-0000-00000D000000}"/>
    <cellStyle name="60% - Isticanje2 2" xfId="15" xr:uid="{00000000-0005-0000-0000-00000E000000}"/>
    <cellStyle name="60% - Isticanje3 2" xfId="16" xr:uid="{00000000-0005-0000-0000-00000F000000}"/>
    <cellStyle name="60% - Isticanje4 2" xfId="17" xr:uid="{00000000-0005-0000-0000-000010000000}"/>
    <cellStyle name="60% - Isticanje5 2" xfId="18" xr:uid="{00000000-0005-0000-0000-000011000000}"/>
    <cellStyle name="60% - Isticanje6 2" xfId="19" xr:uid="{00000000-0005-0000-0000-000012000000}"/>
    <cellStyle name="Bilješka 2" xfId="20" xr:uid="{00000000-0005-0000-0000-000013000000}"/>
    <cellStyle name="Comma 2" xfId="21" xr:uid="{00000000-0005-0000-0000-000014000000}"/>
    <cellStyle name="Comma 3" xfId="22" xr:uid="{00000000-0005-0000-0000-000015000000}"/>
    <cellStyle name="Comma 3 10" xfId="23" xr:uid="{00000000-0005-0000-0000-000016000000}"/>
    <cellStyle name="Comma 3 11" xfId="24" xr:uid="{00000000-0005-0000-0000-000017000000}"/>
    <cellStyle name="Comma 3 2" xfId="25" xr:uid="{00000000-0005-0000-0000-000018000000}"/>
    <cellStyle name="Comma 3 3" xfId="26" xr:uid="{00000000-0005-0000-0000-000019000000}"/>
    <cellStyle name="Comma 3 4" xfId="27" xr:uid="{00000000-0005-0000-0000-00001A000000}"/>
    <cellStyle name="Comma 3 5" xfId="28" xr:uid="{00000000-0005-0000-0000-00001B000000}"/>
    <cellStyle name="Comma 3 6" xfId="29" xr:uid="{00000000-0005-0000-0000-00001C000000}"/>
    <cellStyle name="Comma 3 7" xfId="30" xr:uid="{00000000-0005-0000-0000-00001D000000}"/>
    <cellStyle name="Comma 3 8" xfId="31" xr:uid="{00000000-0005-0000-0000-00001E000000}"/>
    <cellStyle name="Comma 3 9" xfId="32" xr:uid="{00000000-0005-0000-0000-00001F000000}"/>
    <cellStyle name="Dobro 2" xfId="33" xr:uid="{00000000-0005-0000-0000-000020000000}"/>
    <cellStyle name="Hiperveza 2" xfId="34" xr:uid="{00000000-0005-0000-0000-000021000000}"/>
    <cellStyle name="Isticanje1 2" xfId="35" xr:uid="{00000000-0005-0000-0000-000022000000}"/>
    <cellStyle name="Isticanje2 2" xfId="36" xr:uid="{00000000-0005-0000-0000-000023000000}"/>
    <cellStyle name="Isticanje3 2" xfId="37" xr:uid="{00000000-0005-0000-0000-000024000000}"/>
    <cellStyle name="Isticanje4 2" xfId="38" xr:uid="{00000000-0005-0000-0000-000025000000}"/>
    <cellStyle name="Isticanje5 2" xfId="39" xr:uid="{00000000-0005-0000-0000-000026000000}"/>
    <cellStyle name="Isticanje6 2" xfId="40" xr:uid="{00000000-0005-0000-0000-000027000000}"/>
    <cellStyle name="Izlaz 2" xfId="41" xr:uid="{00000000-0005-0000-0000-000028000000}"/>
    <cellStyle name="Izračun 2" xfId="42" xr:uid="{00000000-0005-0000-0000-000029000000}"/>
    <cellStyle name="kolona A" xfId="43" xr:uid="{00000000-0005-0000-0000-00002A000000}"/>
    <cellStyle name="kolona B" xfId="44" xr:uid="{00000000-0005-0000-0000-00002B000000}"/>
    <cellStyle name="kolona E" xfId="45" xr:uid="{00000000-0005-0000-0000-00002C000000}"/>
    <cellStyle name="kolona F" xfId="46" xr:uid="{00000000-0005-0000-0000-00002D000000}"/>
    <cellStyle name="kolona G" xfId="47" xr:uid="{00000000-0005-0000-0000-00002E000000}"/>
    <cellStyle name="Loše 2" xfId="48" xr:uid="{00000000-0005-0000-0000-00002F000000}"/>
    <cellStyle name="Naslov 1 2" xfId="49" xr:uid="{00000000-0005-0000-0000-000030000000}"/>
    <cellStyle name="Naslov 2 2" xfId="50" xr:uid="{00000000-0005-0000-0000-000031000000}"/>
    <cellStyle name="Naslov 3 2" xfId="51" xr:uid="{00000000-0005-0000-0000-000032000000}"/>
    <cellStyle name="Naslov 4 2" xfId="52" xr:uid="{00000000-0005-0000-0000-000033000000}"/>
    <cellStyle name="Naslov 5" xfId="53" xr:uid="{00000000-0005-0000-0000-000034000000}"/>
    <cellStyle name="Neutralno 2" xfId="54" xr:uid="{00000000-0005-0000-0000-000035000000}"/>
    <cellStyle name="Normal 10" xfId="55" xr:uid="{00000000-0005-0000-0000-000036000000}"/>
    <cellStyle name="Normal 11 2" xfId="56" xr:uid="{00000000-0005-0000-0000-000037000000}"/>
    <cellStyle name="Normal 15" xfId="57" xr:uid="{00000000-0005-0000-0000-000038000000}"/>
    <cellStyle name="Normal 2" xfId="58" xr:uid="{00000000-0005-0000-0000-000039000000}"/>
    <cellStyle name="Normal 2 2" xfId="59" xr:uid="{00000000-0005-0000-0000-00003A000000}"/>
    <cellStyle name="Normal 3" xfId="60" xr:uid="{00000000-0005-0000-0000-00003B000000}"/>
    <cellStyle name="Normal 3 10" xfId="61" xr:uid="{00000000-0005-0000-0000-00003C000000}"/>
    <cellStyle name="Normal 3 11" xfId="62" xr:uid="{00000000-0005-0000-0000-00003D000000}"/>
    <cellStyle name="Normal 3 12" xfId="63" xr:uid="{00000000-0005-0000-0000-00003E000000}"/>
    <cellStyle name="Normal 3 13" xfId="64" xr:uid="{00000000-0005-0000-0000-00003F000000}"/>
    <cellStyle name="Normal 3 14" xfId="65" xr:uid="{00000000-0005-0000-0000-000040000000}"/>
    <cellStyle name="Normal 3 15" xfId="66" xr:uid="{00000000-0005-0000-0000-000041000000}"/>
    <cellStyle name="Normal 3 16" xfId="67" xr:uid="{00000000-0005-0000-0000-000042000000}"/>
    <cellStyle name="Normal 3 17" xfId="68" xr:uid="{00000000-0005-0000-0000-000043000000}"/>
    <cellStyle name="Normal 3 2" xfId="69" xr:uid="{00000000-0005-0000-0000-000044000000}"/>
    <cellStyle name="Normal 3 3" xfId="70" xr:uid="{00000000-0005-0000-0000-000045000000}"/>
    <cellStyle name="Normal 3 4" xfId="71" xr:uid="{00000000-0005-0000-0000-000046000000}"/>
    <cellStyle name="Normal 3 4 10" xfId="72" xr:uid="{00000000-0005-0000-0000-000047000000}"/>
    <cellStyle name="Normal 3 4 11" xfId="73" xr:uid="{00000000-0005-0000-0000-000048000000}"/>
    <cellStyle name="Normal 3 4 12" xfId="74" xr:uid="{00000000-0005-0000-0000-000049000000}"/>
    <cellStyle name="Normal 3 4 13" xfId="75" xr:uid="{00000000-0005-0000-0000-00004A000000}"/>
    <cellStyle name="Normal 3 4 14" xfId="76" xr:uid="{00000000-0005-0000-0000-00004B000000}"/>
    <cellStyle name="Normal 3 4 15" xfId="77" xr:uid="{00000000-0005-0000-0000-00004C000000}"/>
    <cellStyle name="Normal 3 4 2" xfId="78" xr:uid="{00000000-0005-0000-0000-00004D000000}"/>
    <cellStyle name="Normal 3 4 3" xfId="79" xr:uid="{00000000-0005-0000-0000-00004E000000}"/>
    <cellStyle name="Normal 3 4 4" xfId="80" xr:uid="{00000000-0005-0000-0000-00004F000000}"/>
    <cellStyle name="Normal 3 4 5" xfId="81" xr:uid="{00000000-0005-0000-0000-000050000000}"/>
    <cellStyle name="Normal 3 4 6" xfId="82" xr:uid="{00000000-0005-0000-0000-000051000000}"/>
    <cellStyle name="Normal 3 4 7" xfId="83" xr:uid="{00000000-0005-0000-0000-000052000000}"/>
    <cellStyle name="Normal 3 4 8" xfId="84" xr:uid="{00000000-0005-0000-0000-000053000000}"/>
    <cellStyle name="Normal 3 4 9" xfId="85" xr:uid="{00000000-0005-0000-0000-000054000000}"/>
    <cellStyle name="Normal 3 5" xfId="86" xr:uid="{00000000-0005-0000-0000-000055000000}"/>
    <cellStyle name="Normal 3 6" xfId="87" xr:uid="{00000000-0005-0000-0000-000056000000}"/>
    <cellStyle name="Normal 3 7" xfId="88" xr:uid="{00000000-0005-0000-0000-000057000000}"/>
    <cellStyle name="Normal 3 8" xfId="89" xr:uid="{00000000-0005-0000-0000-000058000000}"/>
    <cellStyle name="Normal 3 9" xfId="90" xr:uid="{00000000-0005-0000-0000-000059000000}"/>
    <cellStyle name="Normal 4" xfId="91" xr:uid="{00000000-0005-0000-0000-00005A000000}"/>
    <cellStyle name="Normal 4 2" xfId="92" xr:uid="{00000000-0005-0000-0000-00005B000000}"/>
    <cellStyle name="Normal 5" xfId="93" xr:uid="{00000000-0005-0000-0000-00005C000000}"/>
    <cellStyle name="Normal 5 10" xfId="94" xr:uid="{00000000-0005-0000-0000-00005D000000}"/>
    <cellStyle name="Normal 5 11" xfId="95" xr:uid="{00000000-0005-0000-0000-00005E000000}"/>
    <cellStyle name="Normal 5 2" xfId="96" xr:uid="{00000000-0005-0000-0000-00005F000000}"/>
    <cellStyle name="Normal 5 3" xfId="97" xr:uid="{00000000-0005-0000-0000-000060000000}"/>
    <cellStyle name="Normal 5 4" xfId="98" xr:uid="{00000000-0005-0000-0000-000061000000}"/>
    <cellStyle name="Normal 5 5" xfId="99" xr:uid="{00000000-0005-0000-0000-000062000000}"/>
    <cellStyle name="Normal 5 6" xfId="100" xr:uid="{00000000-0005-0000-0000-000063000000}"/>
    <cellStyle name="Normal 5 7" xfId="101" xr:uid="{00000000-0005-0000-0000-000064000000}"/>
    <cellStyle name="Normal 5 8" xfId="102" xr:uid="{00000000-0005-0000-0000-000065000000}"/>
    <cellStyle name="Normal 5 9" xfId="103" xr:uid="{00000000-0005-0000-0000-000066000000}"/>
    <cellStyle name="Normal 7" xfId="104" xr:uid="{00000000-0005-0000-0000-000067000000}"/>
    <cellStyle name="Normalno" xfId="0" builtinId="0"/>
    <cellStyle name="Normalno 10" xfId="105" xr:uid="{00000000-0005-0000-0000-000069000000}"/>
    <cellStyle name="Normalno 11" xfId="106" xr:uid="{00000000-0005-0000-0000-00006A000000}"/>
    <cellStyle name="Normalno 12" xfId="107" xr:uid="{00000000-0005-0000-0000-00006B000000}"/>
    <cellStyle name="Normalno 13" xfId="108" xr:uid="{00000000-0005-0000-0000-00006C000000}"/>
    <cellStyle name="Normalno 14" xfId="109" xr:uid="{00000000-0005-0000-0000-00006D000000}"/>
    <cellStyle name="Normalno 15" xfId="110" xr:uid="{00000000-0005-0000-0000-00006E000000}"/>
    <cellStyle name="Normalno 16" xfId="111" xr:uid="{00000000-0005-0000-0000-00006F000000}"/>
    <cellStyle name="Normalno 19" xfId="112" xr:uid="{00000000-0005-0000-0000-000070000000}"/>
    <cellStyle name="Normalno 2" xfId="113" xr:uid="{00000000-0005-0000-0000-000071000000}"/>
    <cellStyle name="Normalno 2 2" xfId="114" xr:uid="{00000000-0005-0000-0000-000072000000}"/>
    <cellStyle name="Normalno 2 2 2" xfId="115" xr:uid="{00000000-0005-0000-0000-000073000000}"/>
    <cellStyle name="Normalno 2 3" xfId="116" xr:uid="{00000000-0005-0000-0000-000074000000}"/>
    <cellStyle name="Normalno 2 4" xfId="117" xr:uid="{00000000-0005-0000-0000-000075000000}"/>
    <cellStyle name="Normalno 3" xfId="118" xr:uid="{00000000-0005-0000-0000-000076000000}"/>
    <cellStyle name="Normalno 3 2" xfId="119" xr:uid="{00000000-0005-0000-0000-000077000000}"/>
    <cellStyle name="Normalno 4" xfId="120" xr:uid="{00000000-0005-0000-0000-000078000000}"/>
    <cellStyle name="Normalno 4 2" xfId="121" xr:uid="{00000000-0005-0000-0000-000079000000}"/>
    <cellStyle name="Normalno 4 2 2" xfId="122" xr:uid="{00000000-0005-0000-0000-00007A000000}"/>
    <cellStyle name="Normalno 4 2 2 2" xfId="123" xr:uid="{00000000-0005-0000-0000-00007B000000}"/>
    <cellStyle name="Normalno 4 3" xfId="124" xr:uid="{00000000-0005-0000-0000-00007C000000}"/>
    <cellStyle name="Normalno 4 3 2" xfId="125" xr:uid="{00000000-0005-0000-0000-00007D000000}"/>
    <cellStyle name="Normalno 4 3 2 2" xfId="126" xr:uid="{00000000-0005-0000-0000-00007E000000}"/>
    <cellStyle name="Normalno 4 4" xfId="127" xr:uid="{00000000-0005-0000-0000-00007F000000}"/>
    <cellStyle name="Normalno 4 5" xfId="128" xr:uid="{00000000-0005-0000-0000-000080000000}"/>
    <cellStyle name="Normalno 4 6" xfId="129" xr:uid="{00000000-0005-0000-0000-000081000000}"/>
    <cellStyle name="Normalno 5" xfId="130" xr:uid="{00000000-0005-0000-0000-000082000000}"/>
    <cellStyle name="Normalno 5 2" xfId="131" xr:uid="{00000000-0005-0000-0000-000083000000}"/>
    <cellStyle name="Normalno 5 3" xfId="132" xr:uid="{00000000-0005-0000-0000-000084000000}"/>
    <cellStyle name="Normalno 6" xfId="133" xr:uid="{00000000-0005-0000-0000-000085000000}"/>
    <cellStyle name="Normalno 6 2" xfId="134" xr:uid="{00000000-0005-0000-0000-000086000000}"/>
    <cellStyle name="Normalno 6 3" xfId="135" xr:uid="{00000000-0005-0000-0000-000087000000}"/>
    <cellStyle name="Normalno 7" xfId="136" xr:uid="{00000000-0005-0000-0000-000088000000}"/>
    <cellStyle name="Normalno 7 2" xfId="137" xr:uid="{00000000-0005-0000-0000-000089000000}"/>
    <cellStyle name="Normalno 8" xfId="138" xr:uid="{00000000-0005-0000-0000-00008A000000}"/>
    <cellStyle name="Normalno 9" xfId="139" xr:uid="{00000000-0005-0000-0000-00008B000000}"/>
    <cellStyle name="Obično_DOM POREC-elektroinstalacija" xfId="140" xr:uid="{00000000-0005-0000-0000-00008C000000}"/>
    <cellStyle name="Percent 2" xfId="141" xr:uid="{00000000-0005-0000-0000-00008D000000}"/>
    <cellStyle name="Povezana ćelija 2" xfId="142" xr:uid="{00000000-0005-0000-0000-00008E000000}"/>
    <cellStyle name="Provjera ćelije 2" xfId="143" xr:uid="{00000000-0005-0000-0000-00008F000000}"/>
    <cellStyle name="Style 1" xfId="144" xr:uid="{00000000-0005-0000-0000-000090000000}"/>
    <cellStyle name="Tekst objašnjenja 2" xfId="145" xr:uid="{00000000-0005-0000-0000-000091000000}"/>
    <cellStyle name="Tekst upozorenja 2" xfId="146" xr:uid="{00000000-0005-0000-0000-000092000000}"/>
    <cellStyle name="Troškovnik" xfId="147" xr:uid="{00000000-0005-0000-0000-000093000000}"/>
    <cellStyle name="Ukupni zbroj 2" xfId="148" xr:uid="{00000000-0005-0000-0000-000094000000}"/>
    <cellStyle name="Unos 2" xfId="149" xr:uid="{00000000-0005-0000-0000-000095000000}"/>
    <cellStyle name="Valuta 2" xfId="150" xr:uid="{00000000-0005-0000-0000-000096000000}"/>
    <cellStyle name="Zarez 2" xfId="151" xr:uid="{00000000-0005-0000-0000-000097000000}"/>
    <cellStyle name="Zarez 2 2" xfId="152" xr:uid="{00000000-0005-0000-0000-000098000000}"/>
    <cellStyle name="Zarez 2 2 2" xfId="153" xr:uid="{00000000-0005-0000-0000-000099000000}"/>
    <cellStyle name="Zarez 2 2 3" xfId="154" xr:uid="{00000000-0005-0000-0000-00009A000000}"/>
    <cellStyle name="Zarez 2 3" xfId="155" xr:uid="{00000000-0005-0000-0000-00009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8"/>
  <sheetViews>
    <sheetView showGridLines="0" tabSelected="1" view="pageBreakPreview" topLeftCell="C265" zoomScaleNormal="100" zoomScaleSheetLayoutView="100" zoomScalePageLayoutView="85" workbookViewId="0">
      <selection activeCell="H280" sqref="H280"/>
    </sheetView>
  </sheetViews>
  <sheetFormatPr defaultColWidth="0" defaultRowHeight="13.8"/>
  <cols>
    <col min="1" max="1" width="0" style="3" hidden="1" customWidth="1"/>
    <col min="2" max="2" width="12" style="3" hidden="1" customWidth="1"/>
    <col min="3" max="3" width="6.33203125" style="13" customWidth="1"/>
    <col min="4" max="4" width="44.33203125" style="36" customWidth="1"/>
    <col min="5" max="5" width="9.109375" style="2" customWidth="1"/>
    <col min="6" max="6" width="8.109375" style="12" customWidth="1"/>
    <col min="7" max="7" width="9.6640625" style="10" customWidth="1"/>
    <col min="8" max="8" width="25.5546875" style="125" customWidth="1"/>
    <col min="9" max="9" width="31.33203125" style="3" customWidth="1"/>
    <col min="10" max="10" width="10.5546875" style="3" customWidth="1"/>
    <col min="11" max="11" width="42.5546875" style="3" customWidth="1"/>
    <col min="12" max="16384" width="0" style="3" hidden="1"/>
  </cols>
  <sheetData>
    <row r="1" spans="1:8">
      <c r="C1" s="274" t="s">
        <v>83</v>
      </c>
      <c r="D1" s="275"/>
      <c r="E1" s="275"/>
      <c r="F1" s="275"/>
      <c r="G1" s="275"/>
      <c r="H1" s="276"/>
    </row>
    <row r="2" spans="1:8">
      <c r="C2" s="277"/>
      <c r="D2" s="278"/>
      <c r="E2" s="278"/>
      <c r="F2" s="278"/>
      <c r="G2" s="278"/>
      <c r="H2" s="279"/>
    </row>
    <row r="3" spans="1:8" ht="14.4" thickBot="1">
      <c r="C3" s="280"/>
      <c r="D3" s="281"/>
      <c r="E3" s="281"/>
      <c r="F3" s="281"/>
      <c r="G3" s="281"/>
      <c r="H3" s="282"/>
    </row>
    <row r="4" spans="1:8" ht="27.9" customHeight="1">
      <c r="A4" s="72"/>
      <c r="B4" s="72"/>
      <c r="C4" s="24" t="s">
        <v>15</v>
      </c>
      <c r="D4" s="23" t="s">
        <v>18</v>
      </c>
      <c r="E4" s="24" t="s">
        <v>17</v>
      </c>
      <c r="F4" s="24" t="s">
        <v>16</v>
      </c>
      <c r="G4" s="25" t="s">
        <v>28</v>
      </c>
      <c r="H4" s="120" t="s">
        <v>31</v>
      </c>
    </row>
    <row r="5" spans="1:8" s="6" customFormat="1" ht="16.5" customHeight="1">
      <c r="C5" s="63"/>
      <c r="D5" s="46"/>
      <c r="E5" s="63"/>
      <c r="F5" s="63"/>
      <c r="G5" s="47"/>
      <c r="H5" s="121"/>
    </row>
    <row r="6" spans="1:8" s="6" customFormat="1" ht="16.5" customHeight="1">
      <c r="C6" s="152" t="s">
        <v>4</v>
      </c>
      <c r="D6" s="153" t="s">
        <v>52</v>
      </c>
      <c r="E6" s="63"/>
      <c r="F6" s="63"/>
      <c r="G6" s="47"/>
      <c r="H6" s="121"/>
    </row>
    <row r="7" spans="1:8" s="6" customFormat="1" ht="117.75" customHeight="1">
      <c r="C7" s="63"/>
      <c r="D7" s="283" t="s">
        <v>85</v>
      </c>
      <c r="E7" s="283"/>
      <c r="F7" s="283"/>
      <c r="G7" s="283"/>
      <c r="H7" s="283"/>
    </row>
    <row r="8" spans="1:8" s="6" customFormat="1" ht="133.5" customHeight="1">
      <c r="C8" s="63"/>
      <c r="D8" s="284" t="s">
        <v>250</v>
      </c>
      <c r="E8" s="284"/>
      <c r="F8" s="284"/>
      <c r="G8" s="284"/>
      <c r="H8" s="284"/>
    </row>
    <row r="9" spans="1:8" s="6" customFormat="1" ht="108" customHeight="1">
      <c r="C9" s="163"/>
      <c r="D9" s="287" t="s">
        <v>210</v>
      </c>
      <c r="E9" s="287"/>
      <c r="F9" s="287"/>
      <c r="G9" s="287"/>
      <c r="H9" s="287"/>
    </row>
    <row r="10" spans="1:8" s="6" customFormat="1" ht="54.75" customHeight="1">
      <c r="C10" s="63"/>
      <c r="D10" s="285" t="s">
        <v>249</v>
      </c>
      <c r="E10" s="286"/>
      <c r="F10" s="286"/>
      <c r="G10" s="286"/>
      <c r="H10" s="286"/>
    </row>
    <row r="11" spans="1:8" s="6" customFormat="1" ht="50.25" customHeight="1">
      <c r="C11" s="63"/>
      <c r="D11" s="273" t="s">
        <v>160</v>
      </c>
      <c r="E11" s="273"/>
      <c r="F11" s="273"/>
      <c r="G11" s="273"/>
      <c r="H11" s="273"/>
    </row>
    <row r="12" spans="1:8" s="6" customFormat="1" ht="16.5" customHeight="1">
      <c r="C12" s="63"/>
      <c r="D12" s="48"/>
      <c r="E12" s="63"/>
      <c r="F12" s="63"/>
      <c r="G12" s="47"/>
      <c r="H12" s="121"/>
    </row>
    <row r="13" spans="1:8" ht="24.9" customHeight="1">
      <c r="C13" s="26" t="s">
        <v>7</v>
      </c>
      <c r="D13" s="27" t="s">
        <v>61</v>
      </c>
      <c r="E13" s="28"/>
      <c r="F13" s="29"/>
      <c r="G13" s="77"/>
      <c r="H13" s="122"/>
    </row>
    <row r="14" spans="1:8">
      <c r="E14" s="5"/>
      <c r="F14" s="7"/>
      <c r="G14" s="7"/>
      <c r="H14" s="123"/>
    </row>
    <row r="15" spans="1:8" ht="112.8" customHeight="1">
      <c r="C15" s="95" t="s">
        <v>32</v>
      </c>
      <c r="D15" s="147" t="s">
        <v>275</v>
      </c>
      <c r="E15" s="205" t="s">
        <v>30</v>
      </c>
      <c r="F15" s="206">
        <v>1</v>
      </c>
      <c r="G15" s="203"/>
      <c r="H15" s="249">
        <f>ROUND(F15*G15,2)</f>
        <v>0</v>
      </c>
    </row>
    <row r="16" spans="1:8">
      <c r="E16" s="202"/>
      <c r="F16" s="203"/>
      <c r="G16" s="203"/>
      <c r="H16" s="249"/>
    </row>
    <row r="17" spans="3:8" ht="82.8">
      <c r="C17" s="1" t="s">
        <v>33</v>
      </c>
      <c r="D17" s="155" t="s">
        <v>258</v>
      </c>
      <c r="E17" s="202"/>
      <c r="F17" s="203"/>
      <c r="G17" s="203"/>
      <c r="H17" s="249"/>
    </row>
    <row r="18" spans="3:8" s="20" customFormat="1">
      <c r="C18" s="91" t="s">
        <v>161</v>
      </c>
      <c r="D18" s="36" t="s">
        <v>84</v>
      </c>
      <c r="E18" s="207" t="s">
        <v>20</v>
      </c>
      <c r="F18" s="208">
        <v>1</v>
      </c>
      <c r="G18" s="209"/>
      <c r="H18" s="249">
        <f t="shared" ref="H18:H57" si="0">ROUND(F18*G18,2)</f>
        <v>0</v>
      </c>
    </row>
    <row r="19" spans="3:8" s="20" customFormat="1">
      <c r="C19" s="93" t="s">
        <v>162</v>
      </c>
      <c r="D19" s="94" t="s">
        <v>158</v>
      </c>
      <c r="E19" s="207" t="s">
        <v>20</v>
      </c>
      <c r="F19" s="208">
        <v>1</v>
      </c>
      <c r="G19" s="209"/>
      <c r="H19" s="249">
        <f t="shared" si="0"/>
        <v>0</v>
      </c>
    </row>
    <row r="20" spans="3:8">
      <c r="C20" s="35"/>
      <c r="D20" s="4"/>
      <c r="E20" s="205"/>
      <c r="F20" s="203"/>
      <c r="G20" s="203"/>
      <c r="H20" s="249"/>
    </row>
    <row r="21" spans="3:8" ht="124.2">
      <c r="C21" s="95" t="s">
        <v>86</v>
      </c>
      <c r="D21" s="96" t="s">
        <v>259</v>
      </c>
      <c r="E21" s="205" t="s">
        <v>19</v>
      </c>
      <c r="F21" s="206">
        <v>10.6</v>
      </c>
      <c r="G21" s="203"/>
      <c r="H21" s="249">
        <f t="shared" si="0"/>
        <v>0</v>
      </c>
    </row>
    <row r="22" spans="3:8">
      <c r="C22" s="35"/>
      <c r="D22" s="4"/>
      <c r="E22" s="205"/>
      <c r="F22" s="203"/>
      <c r="G22" s="203"/>
      <c r="H22" s="249"/>
    </row>
    <row r="23" spans="3:8" ht="82.8">
      <c r="C23" s="95" t="s">
        <v>87</v>
      </c>
      <c r="D23" s="96" t="s">
        <v>260</v>
      </c>
      <c r="E23" s="205" t="s">
        <v>19</v>
      </c>
      <c r="F23" s="210">
        <v>11.02</v>
      </c>
      <c r="G23" s="203"/>
      <c r="H23" s="249">
        <f t="shared" si="0"/>
        <v>0</v>
      </c>
    </row>
    <row r="24" spans="3:8">
      <c r="C24" s="35"/>
      <c r="D24" s="4"/>
      <c r="E24" s="205"/>
      <c r="F24" s="203"/>
      <c r="G24" s="203"/>
      <c r="H24" s="249"/>
    </row>
    <row r="25" spans="3:8" ht="55.2">
      <c r="C25" s="95" t="s">
        <v>34</v>
      </c>
      <c r="D25" s="96" t="s">
        <v>277</v>
      </c>
      <c r="E25" s="211" t="s">
        <v>30</v>
      </c>
      <c r="F25" s="210">
        <v>1</v>
      </c>
      <c r="G25" s="203"/>
      <c r="H25" s="249">
        <f t="shared" si="0"/>
        <v>0</v>
      </c>
    </row>
    <row r="26" spans="3:8">
      <c r="C26" s="35"/>
      <c r="D26" s="4"/>
      <c r="E26" s="205"/>
      <c r="F26" s="203"/>
      <c r="G26" s="203"/>
      <c r="H26" s="249"/>
    </row>
    <row r="27" spans="3:8" ht="69">
      <c r="C27" s="95" t="s">
        <v>88</v>
      </c>
      <c r="D27" s="96" t="s">
        <v>278</v>
      </c>
      <c r="E27" s="211" t="s">
        <v>30</v>
      </c>
      <c r="F27" s="210">
        <v>1</v>
      </c>
      <c r="G27" s="203"/>
      <c r="H27" s="249">
        <f t="shared" si="0"/>
        <v>0</v>
      </c>
    </row>
    <row r="28" spans="3:8">
      <c r="C28" s="98"/>
      <c r="D28" s="99"/>
      <c r="E28" s="205"/>
      <c r="F28" s="203"/>
      <c r="G28" s="203"/>
      <c r="H28" s="249"/>
    </row>
    <row r="29" spans="3:8" ht="96.6">
      <c r="C29" s="95" t="s">
        <v>51</v>
      </c>
      <c r="D29" s="97" t="s">
        <v>261</v>
      </c>
      <c r="E29" s="205" t="s">
        <v>30</v>
      </c>
      <c r="F29" s="206">
        <v>1</v>
      </c>
      <c r="G29" s="203"/>
      <c r="H29" s="249">
        <f t="shared" si="0"/>
        <v>0</v>
      </c>
    </row>
    <row r="30" spans="3:8">
      <c r="D30" s="4"/>
      <c r="E30" s="205"/>
      <c r="F30" s="203"/>
      <c r="G30" s="203"/>
      <c r="H30" s="249"/>
    </row>
    <row r="31" spans="3:8" ht="82.8">
      <c r="C31" s="95" t="s">
        <v>55</v>
      </c>
      <c r="D31" s="97" t="s">
        <v>262</v>
      </c>
      <c r="E31" s="205" t="s">
        <v>30</v>
      </c>
      <c r="F31" s="206">
        <v>1</v>
      </c>
      <c r="G31" s="203"/>
      <c r="H31" s="249">
        <f t="shared" si="0"/>
        <v>0</v>
      </c>
    </row>
    <row r="32" spans="3:8">
      <c r="D32" s="4"/>
      <c r="E32" s="212"/>
      <c r="F32" s="213"/>
      <c r="G32" s="203"/>
      <c r="H32" s="249"/>
    </row>
    <row r="33" spans="3:8" ht="124.2">
      <c r="C33" s="95" t="s">
        <v>89</v>
      </c>
      <c r="D33" s="97" t="s">
        <v>263</v>
      </c>
      <c r="E33" s="211" t="s">
        <v>30</v>
      </c>
      <c r="F33" s="210">
        <v>1</v>
      </c>
      <c r="G33" s="203"/>
      <c r="H33" s="249">
        <f t="shared" si="0"/>
        <v>0</v>
      </c>
    </row>
    <row r="34" spans="3:8">
      <c r="D34" s="4"/>
      <c r="E34" s="211"/>
      <c r="F34" s="214"/>
      <c r="G34" s="203"/>
      <c r="H34" s="249"/>
    </row>
    <row r="35" spans="3:8" ht="69">
      <c r="C35" s="95" t="s">
        <v>57</v>
      </c>
      <c r="D35" s="97" t="s">
        <v>191</v>
      </c>
      <c r="E35" s="211" t="s">
        <v>30</v>
      </c>
      <c r="F35" s="210">
        <v>1</v>
      </c>
      <c r="G35" s="203"/>
      <c r="H35" s="249">
        <f t="shared" si="0"/>
        <v>0</v>
      </c>
    </row>
    <row r="36" spans="3:8">
      <c r="D36" s="58" t="s">
        <v>179</v>
      </c>
      <c r="E36" s="211"/>
      <c r="F36" s="214"/>
      <c r="G36" s="203"/>
      <c r="H36" s="249"/>
    </row>
    <row r="37" spans="3:8" s="79" customFormat="1" ht="138">
      <c r="C37" s="95" t="s">
        <v>58</v>
      </c>
      <c r="D37" s="97" t="s">
        <v>264</v>
      </c>
      <c r="E37" s="205" t="s">
        <v>68</v>
      </c>
      <c r="F37" s="206">
        <v>5.34</v>
      </c>
      <c r="G37" s="203"/>
      <c r="H37" s="249">
        <f t="shared" si="0"/>
        <v>0</v>
      </c>
    </row>
    <row r="38" spans="3:8">
      <c r="D38" s="4"/>
      <c r="E38" s="215"/>
      <c r="F38" s="203"/>
      <c r="G38" s="203"/>
      <c r="H38" s="249"/>
    </row>
    <row r="39" spans="3:8" ht="159" customHeight="1">
      <c r="C39" s="95" t="s">
        <v>59</v>
      </c>
      <c r="D39" s="97" t="s">
        <v>265</v>
      </c>
      <c r="E39" s="205" t="s">
        <v>68</v>
      </c>
      <c r="F39" s="206">
        <v>12.93</v>
      </c>
      <c r="G39" s="203"/>
      <c r="H39" s="249">
        <f t="shared" si="0"/>
        <v>0</v>
      </c>
    </row>
    <row r="40" spans="3:8">
      <c r="D40" s="4"/>
      <c r="E40" s="215"/>
      <c r="F40" s="203"/>
      <c r="G40" s="203"/>
      <c r="H40" s="249"/>
    </row>
    <row r="41" spans="3:8" ht="151.80000000000001">
      <c r="C41" s="95" t="s">
        <v>60</v>
      </c>
      <c r="D41" s="97" t="s">
        <v>281</v>
      </c>
      <c r="E41" s="205" t="s">
        <v>68</v>
      </c>
      <c r="F41" s="206">
        <v>2.87</v>
      </c>
      <c r="G41" s="203"/>
      <c r="H41" s="249">
        <f t="shared" si="0"/>
        <v>0</v>
      </c>
    </row>
    <row r="42" spans="3:8">
      <c r="D42" s="4"/>
      <c r="E42" s="215"/>
      <c r="F42" s="203"/>
      <c r="G42" s="203"/>
      <c r="H42" s="249"/>
    </row>
    <row r="43" spans="3:8" ht="110.4">
      <c r="C43" s="95" t="s">
        <v>90</v>
      </c>
      <c r="D43" s="97" t="s">
        <v>266</v>
      </c>
      <c r="E43" s="205" t="s">
        <v>6</v>
      </c>
      <c r="F43" s="206">
        <v>5.77</v>
      </c>
      <c r="G43" s="203"/>
      <c r="H43" s="249">
        <f t="shared" si="0"/>
        <v>0</v>
      </c>
    </row>
    <row r="44" spans="3:8">
      <c r="D44" s="4"/>
      <c r="E44" s="215"/>
      <c r="F44" s="203"/>
      <c r="G44" s="203"/>
      <c r="H44" s="249"/>
    </row>
    <row r="45" spans="3:8" ht="96.6">
      <c r="C45" s="95" t="s">
        <v>80</v>
      </c>
      <c r="D45" s="100" t="s">
        <v>267</v>
      </c>
      <c r="E45" s="205" t="s">
        <v>6</v>
      </c>
      <c r="F45" s="216">
        <v>31.55</v>
      </c>
      <c r="G45" s="203"/>
      <c r="H45" s="249">
        <f t="shared" si="0"/>
        <v>0</v>
      </c>
    </row>
    <row r="46" spans="3:8">
      <c r="D46" s="59"/>
      <c r="E46" s="205"/>
      <c r="F46" s="217"/>
      <c r="G46" s="203"/>
      <c r="H46" s="249"/>
    </row>
    <row r="47" spans="3:8" ht="96.6">
      <c r="C47" s="101" t="s">
        <v>91</v>
      </c>
      <c r="D47" s="100" t="s">
        <v>268</v>
      </c>
      <c r="E47" s="218" t="s">
        <v>6</v>
      </c>
      <c r="F47" s="216">
        <v>22.15</v>
      </c>
      <c r="G47" s="203"/>
      <c r="H47" s="249">
        <f t="shared" si="0"/>
        <v>0</v>
      </c>
    </row>
    <row r="48" spans="3:8">
      <c r="D48" s="60"/>
      <c r="E48" s="205"/>
      <c r="F48" s="203"/>
      <c r="G48" s="203"/>
      <c r="H48" s="249"/>
    </row>
    <row r="49" spans="3:8" ht="110.4">
      <c r="C49" s="8" t="s">
        <v>107</v>
      </c>
      <c r="D49" s="105" t="s">
        <v>269</v>
      </c>
      <c r="E49" s="205"/>
      <c r="F49" s="203"/>
      <c r="G49" s="203"/>
      <c r="H49" s="249"/>
    </row>
    <row r="50" spans="3:8" s="156" customFormat="1">
      <c r="C50" s="164" t="s">
        <v>163</v>
      </c>
      <c r="D50" s="165" t="s">
        <v>101</v>
      </c>
      <c r="E50" s="205" t="s">
        <v>20</v>
      </c>
      <c r="F50" s="206">
        <v>1</v>
      </c>
      <c r="G50" s="203"/>
      <c r="H50" s="249">
        <f t="shared" si="0"/>
        <v>0</v>
      </c>
    </row>
    <row r="51" spans="3:8" s="156" customFormat="1">
      <c r="C51" s="166" t="s">
        <v>164</v>
      </c>
      <c r="D51" s="104" t="s">
        <v>102</v>
      </c>
      <c r="E51" s="205" t="s">
        <v>20</v>
      </c>
      <c r="F51" s="206">
        <v>2</v>
      </c>
      <c r="G51" s="203"/>
      <c r="H51" s="249">
        <f t="shared" si="0"/>
        <v>0</v>
      </c>
    </row>
    <row r="52" spans="3:8">
      <c r="D52" s="5"/>
      <c r="E52" s="219"/>
      <c r="F52" s="203"/>
      <c r="G52" s="203"/>
      <c r="H52" s="249"/>
    </row>
    <row r="53" spans="3:8" ht="124.2">
      <c r="C53" s="95" t="s">
        <v>108</v>
      </c>
      <c r="D53" s="102" t="s">
        <v>270</v>
      </c>
      <c r="E53" s="205" t="s">
        <v>6</v>
      </c>
      <c r="F53" s="206">
        <v>12.16</v>
      </c>
      <c r="G53" s="203"/>
      <c r="H53" s="249">
        <f t="shared" si="0"/>
        <v>0</v>
      </c>
    </row>
    <row r="54" spans="3:8">
      <c r="D54" s="5"/>
      <c r="E54" s="219"/>
      <c r="F54" s="203"/>
      <c r="G54" s="203"/>
      <c r="H54" s="249"/>
    </row>
    <row r="55" spans="3:8" ht="110.4">
      <c r="C55" s="95" t="s">
        <v>114</v>
      </c>
      <c r="D55" s="102" t="s">
        <v>271</v>
      </c>
      <c r="E55" s="205" t="s">
        <v>30</v>
      </c>
      <c r="F55" s="206">
        <v>1</v>
      </c>
      <c r="G55" s="203"/>
      <c r="H55" s="249">
        <f t="shared" si="0"/>
        <v>0</v>
      </c>
    </row>
    <row r="56" spans="3:8">
      <c r="D56" s="5"/>
      <c r="E56" s="219"/>
      <c r="F56" s="203"/>
      <c r="G56" s="203"/>
      <c r="H56" s="249"/>
    </row>
    <row r="57" spans="3:8" ht="41.4">
      <c r="C57" s="95" t="s">
        <v>165</v>
      </c>
      <c r="D57" s="103" t="s">
        <v>180</v>
      </c>
      <c r="E57" s="205" t="s">
        <v>6</v>
      </c>
      <c r="F57" s="206">
        <v>60</v>
      </c>
      <c r="G57" s="203"/>
      <c r="H57" s="249">
        <f t="shared" si="0"/>
        <v>0</v>
      </c>
    </row>
    <row r="58" spans="3:8">
      <c r="D58" s="61"/>
      <c r="E58" s="215"/>
      <c r="F58" s="203"/>
      <c r="G58" s="203"/>
      <c r="H58" s="249"/>
    </row>
    <row r="59" spans="3:8" ht="24.9" customHeight="1">
      <c r="C59" s="170" t="s">
        <v>7</v>
      </c>
      <c r="D59" s="27" t="s">
        <v>61</v>
      </c>
      <c r="E59" s="199"/>
      <c r="F59" s="200"/>
      <c r="G59" s="201" t="s">
        <v>50</v>
      </c>
      <c r="H59" s="250">
        <f>ROUND(SUM(H15:H57),2)</f>
        <v>0</v>
      </c>
    </row>
    <row r="60" spans="3:8">
      <c r="D60" s="62"/>
      <c r="E60" s="221"/>
      <c r="F60" s="222"/>
      <c r="G60" s="203"/>
      <c r="H60" s="204"/>
    </row>
    <row r="61" spans="3:8" ht="24.9" customHeight="1">
      <c r="C61" s="170" t="s">
        <v>1</v>
      </c>
      <c r="D61" s="27" t="s">
        <v>5</v>
      </c>
      <c r="E61" s="199"/>
      <c r="F61" s="200"/>
      <c r="G61" s="201"/>
      <c r="H61" s="220"/>
    </row>
    <row r="62" spans="3:8">
      <c r="D62" s="62"/>
      <c r="E62" s="221"/>
      <c r="F62" s="222"/>
      <c r="G62" s="203"/>
      <c r="H62" s="204"/>
    </row>
    <row r="63" spans="3:8" ht="103.5" customHeight="1">
      <c r="C63" s="95" t="s">
        <v>35</v>
      </c>
      <c r="D63" s="100" t="s">
        <v>279</v>
      </c>
      <c r="E63" s="211" t="s">
        <v>68</v>
      </c>
      <c r="F63" s="223">
        <v>25.46</v>
      </c>
      <c r="G63" s="203"/>
      <c r="H63" s="249">
        <f>ROUND(F63*G63,2)</f>
        <v>0</v>
      </c>
    </row>
    <row r="64" spans="3:8">
      <c r="D64" s="4"/>
      <c r="E64" s="211"/>
      <c r="F64" s="222"/>
      <c r="G64" s="203"/>
      <c r="H64" s="249"/>
    </row>
    <row r="65" spans="3:8" ht="82.8">
      <c r="C65" s="95" t="s">
        <v>36</v>
      </c>
      <c r="D65" s="97" t="s">
        <v>272</v>
      </c>
      <c r="E65" s="211" t="s">
        <v>68</v>
      </c>
      <c r="F65" s="223">
        <v>9.2899999999999991</v>
      </c>
      <c r="G65" s="203"/>
      <c r="H65" s="249">
        <f t="shared" ref="H65:H71" si="1">ROUND(F65*G65,2)</f>
        <v>0</v>
      </c>
    </row>
    <row r="66" spans="3:8">
      <c r="D66" s="4"/>
      <c r="E66" s="211"/>
      <c r="F66" s="222"/>
      <c r="G66" s="203"/>
      <c r="H66" s="249"/>
    </row>
    <row r="67" spans="3:8" ht="101.25" customHeight="1">
      <c r="C67" s="95" t="s">
        <v>81</v>
      </c>
      <c r="D67" s="97" t="s">
        <v>280</v>
      </c>
      <c r="E67" s="211" t="s">
        <v>68</v>
      </c>
      <c r="F67" s="223">
        <v>2.4700000000000002</v>
      </c>
      <c r="G67" s="203"/>
      <c r="H67" s="249">
        <f t="shared" si="1"/>
        <v>0</v>
      </c>
    </row>
    <row r="68" spans="3:8">
      <c r="D68" s="4"/>
      <c r="E68" s="211"/>
      <c r="F68" s="222"/>
      <c r="G68" s="203"/>
      <c r="H68" s="249"/>
    </row>
    <row r="69" spans="3:8" ht="85.5" customHeight="1">
      <c r="C69" s="95" t="s">
        <v>92</v>
      </c>
      <c r="D69" s="97" t="s">
        <v>211</v>
      </c>
      <c r="E69" s="211" t="s">
        <v>6</v>
      </c>
      <c r="F69" s="223">
        <v>16.28</v>
      </c>
      <c r="G69" s="203"/>
      <c r="H69" s="249">
        <f t="shared" si="1"/>
        <v>0</v>
      </c>
    </row>
    <row r="70" spans="3:8">
      <c r="D70" s="4"/>
      <c r="E70" s="211"/>
      <c r="F70" s="222"/>
      <c r="G70" s="203"/>
      <c r="H70" s="249"/>
    </row>
    <row r="71" spans="3:8" ht="69">
      <c r="C71" s="95" t="s">
        <v>104</v>
      </c>
      <c r="D71" s="97" t="s">
        <v>236</v>
      </c>
      <c r="E71" s="211" t="s">
        <v>6</v>
      </c>
      <c r="F71" s="223">
        <v>26.56</v>
      </c>
      <c r="G71" s="203"/>
      <c r="H71" s="249">
        <f t="shared" si="1"/>
        <v>0</v>
      </c>
    </row>
    <row r="72" spans="3:8">
      <c r="D72" s="4"/>
      <c r="E72" s="211"/>
      <c r="F72" s="222"/>
      <c r="G72" s="203"/>
      <c r="H72" s="249"/>
    </row>
    <row r="73" spans="3:8" ht="118.5" customHeight="1">
      <c r="C73" s="95" t="s">
        <v>105</v>
      </c>
      <c r="D73" s="102" t="s">
        <v>235</v>
      </c>
      <c r="E73" s="211" t="s">
        <v>68</v>
      </c>
      <c r="F73" s="223">
        <v>11.71</v>
      </c>
      <c r="G73" s="203"/>
      <c r="H73" s="249">
        <f>ROUND(F73*G73,2)</f>
        <v>0</v>
      </c>
    </row>
    <row r="74" spans="3:8">
      <c r="D74" s="62"/>
      <c r="E74" s="221"/>
      <c r="F74" s="222"/>
      <c r="G74" s="203"/>
      <c r="H74" s="249"/>
    </row>
    <row r="75" spans="3:8" ht="96.6">
      <c r="C75" s="95" t="s">
        <v>152</v>
      </c>
      <c r="D75" s="147" t="s">
        <v>273</v>
      </c>
      <c r="E75" s="224" t="s">
        <v>68</v>
      </c>
      <c r="F75" s="223">
        <v>13.2</v>
      </c>
      <c r="G75" s="203"/>
      <c r="H75" s="249">
        <f>ROUND(F75*G75,2)</f>
        <v>0</v>
      </c>
    </row>
    <row r="76" spans="3:8">
      <c r="C76" s="107"/>
      <c r="D76" s="59"/>
      <c r="E76" s="224"/>
      <c r="F76" s="223"/>
      <c r="G76" s="203"/>
      <c r="H76" s="249"/>
    </row>
    <row r="77" spans="3:8" ht="67.5" customHeight="1">
      <c r="C77" s="95" t="s">
        <v>153</v>
      </c>
      <c r="D77" s="100" t="s">
        <v>212</v>
      </c>
      <c r="E77" s="224" t="s">
        <v>68</v>
      </c>
      <c r="F77" s="223">
        <v>4.4000000000000004</v>
      </c>
      <c r="G77" s="203"/>
      <c r="H77" s="249">
        <f>ROUND(F77*G77,2)</f>
        <v>0</v>
      </c>
    </row>
    <row r="78" spans="3:8">
      <c r="D78" s="62"/>
      <c r="E78" s="221"/>
      <c r="F78" s="222"/>
      <c r="G78" s="203"/>
      <c r="H78" s="204"/>
    </row>
    <row r="79" spans="3:8" ht="24.9" customHeight="1">
      <c r="C79" s="26" t="s">
        <v>1</v>
      </c>
      <c r="D79" s="27" t="s">
        <v>5</v>
      </c>
      <c r="E79" s="199"/>
      <c r="F79" s="200"/>
      <c r="G79" s="201" t="s">
        <v>50</v>
      </c>
      <c r="H79" s="250">
        <f>ROUND(SUM(H63:H77),2)</f>
        <v>0</v>
      </c>
    </row>
    <row r="80" spans="3:8">
      <c r="D80" s="62"/>
      <c r="E80" s="221"/>
      <c r="F80" s="222"/>
      <c r="G80" s="203"/>
      <c r="H80" s="204"/>
    </row>
    <row r="81" spans="3:8" ht="24.9" customHeight="1">
      <c r="C81" s="26" t="s">
        <v>3</v>
      </c>
      <c r="D81" s="27" t="s">
        <v>69</v>
      </c>
      <c r="E81" s="199"/>
      <c r="F81" s="200"/>
      <c r="G81" s="201"/>
      <c r="H81" s="220"/>
    </row>
    <row r="82" spans="3:8">
      <c r="D82" s="62"/>
      <c r="E82" s="221"/>
      <c r="F82" s="222"/>
      <c r="G82" s="203"/>
      <c r="H82" s="204"/>
    </row>
    <row r="83" spans="3:8" ht="121.5" customHeight="1">
      <c r="C83" s="95" t="s">
        <v>38</v>
      </c>
      <c r="D83" s="193" t="s">
        <v>237</v>
      </c>
      <c r="E83" s="224" t="s">
        <v>6</v>
      </c>
      <c r="F83" s="223">
        <v>16.28</v>
      </c>
      <c r="G83" s="203"/>
      <c r="H83" s="249">
        <f>ROUND(F83*G83,2)</f>
        <v>0</v>
      </c>
    </row>
    <row r="84" spans="3:8">
      <c r="D84" s="62"/>
      <c r="E84" s="221"/>
      <c r="F84" s="222"/>
      <c r="G84" s="203"/>
      <c r="H84" s="249"/>
    </row>
    <row r="85" spans="3:8" ht="87.75" customHeight="1">
      <c r="C85" s="95" t="s">
        <v>39</v>
      </c>
      <c r="D85" s="147" t="s">
        <v>213</v>
      </c>
      <c r="E85" s="224" t="s">
        <v>68</v>
      </c>
      <c r="F85" s="223">
        <v>1.38</v>
      </c>
      <c r="G85" s="203"/>
      <c r="H85" s="249">
        <f t="shared" ref="H85:H107" si="2">ROUND(F85*G85,2)</f>
        <v>0</v>
      </c>
    </row>
    <row r="86" spans="3:8">
      <c r="D86" s="4"/>
      <c r="E86" s="221"/>
      <c r="F86" s="222"/>
      <c r="G86" s="203"/>
      <c r="H86" s="249"/>
    </row>
    <row r="87" spans="3:8" ht="102.75" customHeight="1">
      <c r="C87" s="95" t="s">
        <v>93</v>
      </c>
      <c r="D87" s="147" t="s">
        <v>238</v>
      </c>
      <c r="E87" s="224" t="s">
        <v>68</v>
      </c>
      <c r="F87" s="223">
        <v>2.13</v>
      </c>
      <c r="G87" s="203"/>
      <c r="H87" s="249">
        <f t="shared" si="2"/>
        <v>0</v>
      </c>
    </row>
    <row r="88" spans="3:8">
      <c r="D88" s="4"/>
      <c r="E88" s="221"/>
      <c r="F88" s="222"/>
      <c r="G88" s="203"/>
      <c r="H88" s="249"/>
    </row>
    <row r="89" spans="3:8" ht="82.8">
      <c r="C89" s="95" t="s">
        <v>94</v>
      </c>
      <c r="D89" s="147" t="s">
        <v>239</v>
      </c>
      <c r="E89" s="224" t="s">
        <v>68</v>
      </c>
      <c r="F89" s="223">
        <v>4.7300000000000004</v>
      </c>
      <c r="G89" s="203"/>
      <c r="H89" s="249">
        <f t="shared" si="2"/>
        <v>0</v>
      </c>
    </row>
    <row r="90" spans="3:8">
      <c r="D90" s="4"/>
      <c r="E90" s="221"/>
      <c r="F90" s="222"/>
      <c r="G90" s="203"/>
      <c r="H90" s="249"/>
    </row>
    <row r="91" spans="3:8" ht="69.75" customHeight="1">
      <c r="C91" s="8" t="s">
        <v>95</v>
      </c>
      <c r="D91" s="194" t="s">
        <v>192</v>
      </c>
      <c r="E91" s="224"/>
      <c r="F91" s="222"/>
      <c r="G91" s="203"/>
      <c r="H91" s="249"/>
    </row>
    <row r="92" spans="3:8">
      <c r="C92" s="107" t="s">
        <v>109</v>
      </c>
      <c r="D92" s="99" t="s">
        <v>214</v>
      </c>
      <c r="E92" s="224" t="s">
        <v>6</v>
      </c>
      <c r="F92" s="223">
        <v>10.56</v>
      </c>
      <c r="G92" s="203"/>
      <c r="H92" s="249">
        <f t="shared" si="2"/>
        <v>0</v>
      </c>
    </row>
    <row r="93" spans="3:8">
      <c r="C93" s="106" t="s">
        <v>110</v>
      </c>
      <c r="D93" s="97" t="s">
        <v>215</v>
      </c>
      <c r="E93" s="224" t="s">
        <v>6</v>
      </c>
      <c r="F93" s="223">
        <v>5.77</v>
      </c>
      <c r="G93" s="203"/>
      <c r="H93" s="249">
        <f t="shared" si="2"/>
        <v>0</v>
      </c>
    </row>
    <row r="94" spans="3:8">
      <c r="D94" s="4"/>
      <c r="E94" s="221"/>
      <c r="F94" s="222"/>
      <c r="G94" s="203"/>
      <c r="H94" s="249"/>
    </row>
    <row r="95" spans="3:8" ht="89.25" customHeight="1">
      <c r="C95" s="95" t="s">
        <v>96</v>
      </c>
      <c r="D95" s="100" t="s">
        <v>233</v>
      </c>
      <c r="E95" s="224" t="s">
        <v>68</v>
      </c>
      <c r="F95" s="223">
        <v>0.85</v>
      </c>
      <c r="G95" s="203"/>
      <c r="H95" s="249">
        <f t="shared" si="2"/>
        <v>0</v>
      </c>
    </row>
    <row r="96" spans="3:8">
      <c r="D96" s="4"/>
      <c r="E96" s="221"/>
      <c r="F96" s="223"/>
      <c r="G96" s="203"/>
      <c r="H96" s="249"/>
    </row>
    <row r="97" spans="3:12" ht="90" customHeight="1">
      <c r="C97" s="95" t="s">
        <v>97</v>
      </c>
      <c r="D97" s="97" t="s">
        <v>193</v>
      </c>
      <c r="E97" s="224" t="s">
        <v>68</v>
      </c>
      <c r="F97" s="223">
        <v>0.46</v>
      </c>
      <c r="G97" s="203"/>
      <c r="H97" s="249">
        <f t="shared" si="2"/>
        <v>0</v>
      </c>
    </row>
    <row r="98" spans="3:12">
      <c r="D98" s="4"/>
      <c r="E98" s="221"/>
      <c r="F98" s="222"/>
      <c r="G98" s="203"/>
      <c r="H98" s="249"/>
    </row>
    <row r="99" spans="3:12" ht="89.25" customHeight="1">
      <c r="C99" s="95" t="s">
        <v>98</v>
      </c>
      <c r="D99" s="147" t="s">
        <v>240</v>
      </c>
      <c r="E99" s="224" t="s">
        <v>68</v>
      </c>
      <c r="F99" s="223">
        <v>0.23</v>
      </c>
      <c r="G99" s="203"/>
      <c r="H99" s="249">
        <f t="shared" si="2"/>
        <v>0</v>
      </c>
    </row>
    <row r="100" spans="3:12">
      <c r="C100" s="1"/>
      <c r="D100" s="4"/>
      <c r="E100" s="221"/>
      <c r="F100" s="222"/>
      <c r="G100" s="203"/>
      <c r="H100" s="249"/>
    </row>
    <row r="101" spans="3:12" ht="69">
      <c r="C101" s="95" t="s">
        <v>103</v>
      </c>
      <c r="D101" s="97" t="s">
        <v>216</v>
      </c>
      <c r="E101" s="224" t="s">
        <v>6</v>
      </c>
      <c r="F101" s="223">
        <v>28.45</v>
      </c>
      <c r="G101" s="203"/>
      <c r="H101" s="249">
        <f t="shared" si="2"/>
        <v>0</v>
      </c>
    </row>
    <row r="102" spans="3:12">
      <c r="C102" s="1"/>
      <c r="D102" s="80"/>
      <c r="E102" s="224"/>
      <c r="F102" s="222"/>
      <c r="G102" s="203"/>
      <c r="H102" s="249"/>
    </row>
    <row r="103" spans="3:12" ht="123" customHeight="1">
      <c r="C103" s="95" t="s">
        <v>111</v>
      </c>
      <c r="D103" s="108" t="s">
        <v>241</v>
      </c>
      <c r="E103" s="224" t="s">
        <v>6</v>
      </c>
      <c r="F103" s="223">
        <v>37.07</v>
      </c>
      <c r="G103" s="203"/>
      <c r="H103" s="249">
        <f t="shared" si="2"/>
        <v>0</v>
      </c>
    </row>
    <row r="104" spans="3:12">
      <c r="C104" s="8"/>
      <c r="D104" s="110"/>
      <c r="E104" s="224"/>
      <c r="F104" s="223"/>
      <c r="G104" s="203"/>
      <c r="H104" s="249"/>
    </row>
    <row r="105" spans="3:12" ht="27.6">
      <c r="C105" s="95" t="s">
        <v>112</v>
      </c>
      <c r="D105" s="102" t="s">
        <v>194</v>
      </c>
      <c r="E105" s="224" t="s">
        <v>106</v>
      </c>
      <c r="F105" s="223">
        <v>347</v>
      </c>
      <c r="G105" s="203"/>
      <c r="H105" s="249">
        <f t="shared" si="2"/>
        <v>0</v>
      </c>
    </row>
    <row r="106" spans="3:12">
      <c r="C106" s="8"/>
      <c r="D106" s="44"/>
      <c r="E106" s="224"/>
      <c r="F106" s="223"/>
      <c r="G106" s="203"/>
      <c r="H106" s="249"/>
    </row>
    <row r="107" spans="3:12" ht="27.6">
      <c r="C107" s="95" t="s">
        <v>113</v>
      </c>
      <c r="D107" s="102" t="s">
        <v>195</v>
      </c>
      <c r="E107" s="224" t="s">
        <v>106</v>
      </c>
      <c r="F107" s="223">
        <v>803</v>
      </c>
      <c r="G107" s="203"/>
      <c r="H107" s="249">
        <f t="shared" si="2"/>
        <v>0</v>
      </c>
    </row>
    <row r="108" spans="3:12">
      <c r="C108" s="107"/>
      <c r="D108" s="110"/>
      <c r="E108" s="224"/>
      <c r="F108" s="223"/>
      <c r="G108" s="203"/>
      <c r="H108" s="204"/>
    </row>
    <row r="109" spans="3:12" ht="24.9" customHeight="1">
      <c r="C109" s="170" t="s">
        <v>3</v>
      </c>
      <c r="D109" s="27" t="s">
        <v>69</v>
      </c>
      <c r="E109" s="199"/>
      <c r="F109" s="200"/>
      <c r="G109" s="201" t="s">
        <v>50</v>
      </c>
      <c r="H109" s="250">
        <f>ROUND(SUM(H83:H107),2)</f>
        <v>0</v>
      </c>
    </row>
    <row r="110" spans="3:12">
      <c r="E110" s="202"/>
      <c r="F110" s="203"/>
      <c r="G110" s="203"/>
      <c r="H110" s="204"/>
    </row>
    <row r="111" spans="3:12" s="30" customFormat="1" ht="24.9" customHeight="1">
      <c r="C111" s="171" t="s">
        <v>8</v>
      </c>
      <c r="D111" s="21" t="s">
        <v>2</v>
      </c>
      <c r="E111" s="225"/>
      <c r="F111" s="226"/>
      <c r="G111" s="227"/>
      <c r="H111" s="228"/>
      <c r="L111" s="31"/>
    </row>
    <row r="112" spans="3:12">
      <c r="D112" s="32"/>
      <c r="E112" s="202"/>
      <c r="F112" s="203"/>
      <c r="G112" s="203"/>
      <c r="H112" s="204"/>
    </row>
    <row r="113" spans="3:9" ht="105" customHeight="1">
      <c r="C113" s="177" t="s">
        <v>65</v>
      </c>
      <c r="D113" s="167" t="s">
        <v>196</v>
      </c>
      <c r="E113" s="224" t="s">
        <v>6</v>
      </c>
      <c r="F113" s="206">
        <v>12.16</v>
      </c>
      <c r="G113" s="203"/>
      <c r="H113" s="249">
        <f>ROUND(F113*G113,2)</f>
        <v>0</v>
      </c>
    </row>
    <row r="114" spans="3:9">
      <c r="C114" s="1"/>
      <c r="D114" s="32"/>
      <c r="E114" s="202"/>
      <c r="F114" s="203"/>
      <c r="G114" s="203"/>
      <c r="H114" s="249"/>
    </row>
    <row r="115" spans="3:9" ht="67.5" customHeight="1">
      <c r="C115" s="177" t="s">
        <v>70</v>
      </c>
      <c r="D115" s="102" t="s">
        <v>197</v>
      </c>
      <c r="E115" s="224" t="s">
        <v>6</v>
      </c>
      <c r="F115" s="206">
        <v>13.12</v>
      </c>
      <c r="G115" s="203"/>
      <c r="H115" s="249">
        <f t="shared" ref="H115:H133" si="3">ROUND(F115*G115,2)</f>
        <v>0</v>
      </c>
    </row>
    <row r="116" spans="3:9">
      <c r="C116" s="1"/>
      <c r="D116" s="32"/>
      <c r="E116" s="202"/>
      <c r="F116" s="203"/>
      <c r="G116" s="203"/>
      <c r="H116" s="249"/>
    </row>
    <row r="117" spans="3:9" ht="69">
      <c r="C117" s="177" t="s">
        <v>71</v>
      </c>
      <c r="D117" s="102" t="s">
        <v>217</v>
      </c>
      <c r="E117" s="224" t="s">
        <v>6</v>
      </c>
      <c r="F117" s="206">
        <v>21.94</v>
      </c>
      <c r="G117" s="203"/>
      <c r="H117" s="249">
        <f t="shared" si="3"/>
        <v>0</v>
      </c>
    </row>
    <row r="118" spans="3:9">
      <c r="D118" s="32"/>
      <c r="E118" s="202"/>
      <c r="F118" s="203"/>
      <c r="G118" s="203"/>
      <c r="H118" s="249"/>
    </row>
    <row r="119" spans="3:9" ht="69">
      <c r="C119" s="177" t="s">
        <v>115</v>
      </c>
      <c r="D119" s="102" t="s">
        <v>218</v>
      </c>
      <c r="E119" s="224" t="s">
        <v>6</v>
      </c>
      <c r="F119" s="206">
        <v>27.88</v>
      </c>
      <c r="G119" s="213"/>
      <c r="H119" s="249">
        <f t="shared" si="3"/>
        <v>0</v>
      </c>
    </row>
    <row r="120" spans="3:9">
      <c r="C120" s="34"/>
      <c r="D120" s="32"/>
      <c r="E120" s="219"/>
      <c r="F120" s="213"/>
      <c r="G120" s="213"/>
      <c r="H120" s="249"/>
    </row>
    <row r="121" spans="3:9" ht="103.5" customHeight="1">
      <c r="C121" s="177" t="s">
        <v>116</v>
      </c>
      <c r="D121" s="167" t="s">
        <v>198</v>
      </c>
      <c r="E121" s="205" t="s">
        <v>6</v>
      </c>
      <c r="F121" s="206">
        <v>61.05</v>
      </c>
      <c r="G121" s="203"/>
      <c r="H121" s="249">
        <f t="shared" si="3"/>
        <v>0</v>
      </c>
    </row>
    <row r="122" spans="3:9">
      <c r="C122" s="172"/>
      <c r="D122" s="105"/>
      <c r="E122" s="205"/>
      <c r="F122" s="206"/>
      <c r="G122" s="203"/>
      <c r="H122" s="249"/>
    </row>
    <row r="123" spans="3:9" ht="52.5" customHeight="1">
      <c r="C123" s="177" t="s">
        <v>117</v>
      </c>
      <c r="D123" s="102" t="s">
        <v>199</v>
      </c>
      <c r="E123" s="205" t="s">
        <v>19</v>
      </c>
      <c r="F123" s="206">
        <v>19.09</v>
      </c>
      <c r="G123" s="203"/>
      <c r="H123" s="249">
        <f t="shared" si="3"/>
        <v>0</v>
      </c>
    </row>
    <row r="124" spans="3:9">
      <c r="C124" s="172"/>
      <c r="D124" s="105"/>
      <c r="E124" s="205"/>
      <c r="F124" s="206"/>
      <c r="G124" s="203"/>
      <c r="H124" s="249"/>
    </row>
    <row r="125" spans="3:9" ht="270" customHeight="1">
      <c r="C125" s="177" t="s">
        <v>118</v>
      </c>
      <c r="D125" s="102" t="s">
        <v>219</v>
      </c>
      <c r="E125" s="205" t="s">
        <v>6</v>
      </c>
      <c r="F125" s="206">
        <v>26.9</v>
      </c>
      <c r="G125" s="203"/>
      <c r="H125" s="249">
        <f t="shared" si="3"/>
        <v>0</v>
      </c>
    </row>
    <row r="126" spans="3:9">
      <c r="C126" s="173"/>
      <c r="D126" s="37"/>
      <c r="E126" s="205"/>
      <c r="F126" s="203"/>
      <c r="G126" s="203"/>
      <c r="H126" s="249"/>
      <c r="I126" s="6"/>
    </row>
    <row r="127" spans="3:9" ht="170.25" customHeight="1">
      <c r="C127" s="177" t="s">
        <v>119</v>
      </c>
      <c r="D127" s="102" t="s">
        <v>220</v>
      </c>
      <c r="E127" s="205" t="s">
        <v>20</v>
      </c>
      <c r="F127" s="206">
        <v>1</v>
      </c>
      <c r="G127" s="203"/>
      <c r="H127" s="249">
        <f t="shared" si="3"/>
        <v>0</v>
      </c>
    </row>
    <row r="128" spans="3:9">
      <c r="C128" s="173"/>
      <c r="D128" s="37"/>
      <c r="E128" s="215"/>
      <c r="F128" s="203"/>
      <c r="G128" s="203"/>
      <c r="H128" s="249"/>
    </row>
    <row r="129" spans="3:8" ht="87" customHeight="1">
      <c r="C129" s="177" t="s">
        <v>120</v>
      </c>
      <c r="D129" s="102" t="s">
        <v>200</v>
      </c>
      <c r="E129" s="205" t="s">
        <v>30</v>
      </c>
      <c r="F129" s="206">
        <v>1</v>
      </c>
      <c r="G129" s="203"/>
      <c r="H129" s="249">
        <f t="shared" si="3"/>
        <v>0</v>
      </c>
    </row>
    <row r="130" spans="3:8">
      <c r="C130" s="41"/>
      <c r="D130" s="32"/>
      <c r="E130" s="215"/>
      <c r="F130" s="203"/>
      <c r="G130" s="203"/>
      <c r="H130" s="249"/>
    </row>
    <row r="131" spans="3:8" ht="116.25" customHeight="1">
      <c r="C131" s="177" t="s">
        <v>121</v>
      </c>
      <c r="D131" s="102" t="s">
        <v>201</v>
      </c>
      <c r="E131" s="205" t="s">
        <v>30</v>
      </c>
      <c r="F131" s="206">
        <v>1</v>
      </c>
      <c r="G131" s="203"/>
      <c r="H131" s="249">
        <f t="shared" si="3"/>
        <v>0</v>
      </c>
    </row>
    <row r="132" spans="3:8">
      <c r="C132" s="41"/>
      <c r="D132" s="32"/>
      <c r="E132" s="215"/>
      <c r="F132" s="203"/>
      <c r="G132" s="203"/>
      <c r="H132" s="249"/>
    </row>
    <row r="133" spans="3:8" ht="99.75" customHeight="1">
      <c r="C133" s="177" t="s">
        <v>122</v>
      </c>
      <c r="D133" s="102" t="s">
        <v>202</v>
      </c>
      <c r="E133" s="205" t="s">
        <v>30</v>
      </c>
      <c r="F133" s="206">
        <v>1</v>
      </c>
      <c r="G133" s="203"/>
      <c r="H133" s="249">
        <f t="shared" si="3"/>
        <v>0</v>
      </c>
    </row>
    <row r="134" spans="3:8">
      <c r="C134" s="41"/>
      <c r="D134" s="32"/>
      <c r="E134" s="9"/>
      <c r="F134" s="7"/>
      <c r="G134" s="7"/>
    </row>
    <row r="135" spans="3:8" s="20" customFormat="1" ht="24.9" customHeight="1">
      <c r="C135" s="178" t="s">
        <v>8</v>
      </c>
      <c r="D135" s="18" t="s">
        <v>2</v>
      </c>
      <c r="E135" s="73"/>
      <c r="F135" s="19"/>
      <c r="G135" s="78" t="s">
        <v>64</v>
      </c>
      <c r="H135" s="253">
        <f>ROUND(SUM(H113:H133),2)</f>
        <v>0</v>
      </c>
    </row>
    <row r="136" spans="3:8" s="20" customFormat="1">
      <c r="C136" s="32"/>
      <c r="D136" s="32"/>
      <c r="E136" s="32"/>
      <c r="F136" s="33"/>
      <c r="G136" s="33"/>
      <c r="H136" s="127"/>
    </row>
    <row r="137" spans="3:8" s="20" customFormat="1" ht="24.9" customHeight="1">
      <c r="C137" s="178" t="s">
        <v>10</v>
      </c>
      <c r="D137" s="18" t="s">
        <v>9</v>
      </c>
      <c r="E137" s="73"/>
      <c r="F137" s="19"/>
      <c r="G137" s="78"/>
      <c r="H137" s="126"/>
    </row>
    <row r="138" spans="3:8" s="20" customFormat="1">
      <c r="C138" s="57"/>
      <c r="D138" s="32"/>
      <c r="E138" s="230"/>
      <c r="F138" s="209"/>
      <c r="G138" s="209"/>
      <c r="H138" s="231"/>
    </row>
    <row r="139" spans="3:8" s="20" customFormat="1" ht="85.5" customHeight="1">
      <c r="C139" s="177" t="s">
        <v>40</v>
      </c>
      <c r="D139" s="97" t="s">
        <v>221</v>
      </c>
      <c r="E139" s="205" t="s">
        <v>19</v>
      </c>
      <c r="F139" s="206">
        <v>4.4000000000000004</v>
      </c>
      <c r="G139" s="203"/>
      <c r="H139" s="251">
        <f>ROUND(F139*G139,2)</f>
        <v>0</v>
      </c>
    </row>
    <row r="140" spans="3:8" s="20" customFormat="1">
      <c r="C140" s="129"/>
      <c r="D140" s="129"/>
      <c r="E140" s="230"/>
      <c r="F140" s="209"/>
      <c r="G140" s="209"/>
      <c r="H140" s="251"/>
    </row>
    <row r="141" spans="3:8" s="20" customFormat="1" ht="70.5" customHeight="1">
      <c r="C141" s="179" t="s">
        <v>41</v>
      </c>
      <c r="D141" s="119" t="s">
        <v>203</v>
      </c>
      <c r="E141" s="205" t="s">
        <v>19</v>
      </c>
      <c r="F141" s="206">
        <v>26.56</v>
      </c>
      <c r="G141" s="203"/>
      <c r="H141" s="251">
        <f>ROUND(F141*G141,2)</f>
        <v>0</v>
      </c>
    </row>
    <row r="142" spans="3:8" s="20" customFormat="1">
      <c r="C142" s="32"/>
      <c r="D142" s="32"/>
      <c r="E142" s="32"/>
      <c r="F142" s="33"/>
      <c r="G142" s="33"/>
      <c r="H142" s="127"/>
    </row>
    <row r="143" spans="3:8" s="20" customFormat="1" ht="24.9" customHeight="1">
      <c r="C143" s="178" t="s">
        <v>10</v>
      </c>
      <c r="D143" s="18" t="s">
        <v>9</v>
      </c>
      <c r="E143" s="73"/>
      <c r="F143" s="19"/>
      <c r="G143" s="92" t="s">
        <v>64</v>
      </c>
      <c r="H143" s="253">
        <f>ROUND(SUM(H139:H141),2)</f>
        <v>0</v>
      </c>
    </row>
    <row r="144" spans="3:8" s="20" customFormat="1">
      <c r="C144" s="57"/>
      <c r="D144" s="32"/>
      <c r="E144" s="32"/>
      <c r="F144" s="33"/>
      <c r="G144" s="33"/>
      <c r="H144" s="127"/>
    </row>
    <row r="145" spans="3:8" s="20" customFormat="1" ht="24.9" customHeight="1">
      <c r="C145" s="178" t="s">
        <v>11</v>
      </c>
      <c r="D145" s="18" t="s">
        <v>0</v>
      </c>
      <c r="E145" s="73"/>
      <c r="F145" s="19"/>
      <c r="G145" s="78"/>
      <c r="H145" s="128"/>
    </row>
    <row r="146" spans="3:8">
      <c r="C146" s="5"/>
      <c r="E146" s="65"/>
      <c r="F146" s="10"/>
      <c r="H146" s="124"/>
    </row>
    <row r="147" spans="3:8" ht="182.25" customHeight="1">
      <c r="C147" s="8" t="s">
        <v>42</v>
      </c>
      <c r="D147" s="168" t="s">
        <v>222</v>
      </c>
      <c r="E147" s="205"/>
      <c r="F147" s="203"/>
      <c r="G147" s="232"/>
      <c r="H147" s="229"/>
    </row>
    <row r="148" spans="3:8" s="20" customFormat="1">
      <c r="C148" s="112" t="s">
        <v>123</v>
      </c>
      <c r="D148" s="38" t="s">
        <v>125</v>
      </c>
      <c r="E148" s="207" t="s">
        <v>6</v>
      </c>
      <c r="F148" s="208">
        <v>3.23</v>
      </c>
      <c r="G148" s="233"/>
      <c r="H148" s="252">
        <f>ROUND(F148*G148,2)</f>
        <v>0</v>
      </c>
    </row>
    <row r="149" spans="3:8" s="20" customFormat="1">
      <c r="C149" s="113" t="s">
        <v>124</v>
      </c>
      <c r="D149" s="111" t="s">
        <v>126</v>
      </c>
      <c r="E149" s="207" t="s">
        <v>19</v>
      </c>
      <c r="F149" s="208">
        <v>7.39</v>
      </c>
      <c r="G149" s="233"/>
      <c r="H149" s="252">
        <f>ROUND(F149*G149,2)</f>
        <v>0</v>
      </c>
    </row>
    <row r="150" spans="3:8">
      <c r="C150" s="5"/>
      <c r="E150" s="202"/>
      <c r="F150" s="213"/>
      <c r="G150" s="213"/>
      <c r="H150" s="252"/>
    </row>
    <row r="151" spans="3:8" ht="222.75" customHeight="1">
      <c r="C151" s="95" t="s">
        <v>43</v>
      </c>
      <c r="D151" s="102" t="s">
        <v>207</v>
      </c>
      <c r="E151" s="205" t="s">
        <v>6</v>
      </c>
      <c r="F151" s="234">
        <v>28.57</v>
      </c>
      <c r="G151" s="213"/>
      <c r="H151" s="252">
        <f t="shared" ref="H151:H157" si="4">ROUND(F151*G151,2)</f>
        <v>0</v>
      </c>
    </row>
    <row r="152" spans="3:8">
      <c r="C152" s="5"/>
      <c r="D152" s="5"/>
      <c r="E152" s="205"/>
      <c r="F152" s="213"/>
      <c r="G152" s="213"/>
      <c r="H152" s="252"/>
    </row>
    <row r="153" spans="3:8" ht="117" customHeight="1">
      <c r="C153" s="95" t="s">
        <v>82</v>
      </c>
      <c r="D153" s="102" t="s">
        <v>223</v>
      </c>
      <c r="E153" s="205" t="s">
        <v>6</v>
      </c>
      <c r="F153" s="234">
        <v>17.02</v>
      </c>
      <c r="G153" s="213"/>
      <c r="H153" s="252">
        <f t="shared" si="4"/>
        <v>0</v>
      </c>
    </row>
    <row r="154" spans="3:8">
      <c r="C154" s="5"/>
      <c r="D154" s="5"/>
      <c r="E154" s="55"/>
      <c r="F154" s="10"/>
      <c r="H154" s="252"/>
    </row>
    <row r="155" spans="3:8" ht="143.25" customHeight="1">
      <c r="C155" s="95" t="s">
        <v>154</v>
      </c>
      <c r="D155" s="102" t="s">
        <v>224</v>
      </c>
      <c r="E155" s="205" t="s">
        <v>6</v>
      </c>
      <c r="F155" s="234">
        <v>12.02</v>
      </c>
      <c r="G155" s="213"/>
      <c r="H155" s="252">
        <f t="shared" si="4"/>
        <v>0</v>
      </c>
    </row>
    <row r="156" spans="3:8">
      <c r="C156" s="5"/>
      <c r="D156" s="90"/>
      <c r="E156" s="55"/>
      <c r="F156" s="10"/>
      <c r="H156" s="252"/>
    </row>
    <row r="157" spans="3:8" ht="293.25" customHeight="1">
      <c r="C157" s="95" t="s">
        <v>155</v>
      </c>
      <c r="D157" s="114" t="s">
        <v>208</v>
      </c>
      <c r="E157" s="205" t="s">
        <v>6</v>
      </c>
      <c r="F157" s="234">
        <v>38.28</v>
      </c>
      <c r="G157" s="213"/>
      <c r="H157" s="252">
        <f t="shared" si="4"/>
        <v>0</v>
      </c>
    </row>
    <row r="158" spans="3:8">
      <c r="C158" s="5"/>
      <c r="E158" s="65"/>
      <c r="F158" s="10"/>
      <c r="H158" s="252"/>
    </row>
    <row r="159" spans="3:8" ht="24.9" customHeight="1">
      <c r="C159" s="174" t="s">
        <v>11</v>
      </c>
      <c r="D159" s="18" t="s">
        <v>0</v>
      </c>
      <c r="E159" s="73"/>
      <c r="F159" s="19"/>
      <c r="G159" s="78" t="s">
        <v>14</v>
      </c>
      <c r="H159" s="253">
        <f>ROUND(SUM(H147:H157),2)</f>
        <v>0</v>
      </c>
    </row>
    <row r="160" spans="3:8">
      <c r="C160" s="5"/>
      <c r="E160" s="65"/>
      <c r="F160" s="10"/>
      <c r="H160" s="124"/>
    </row>
    <row r="161" spans="1:8" ht="24.9" customHeight="1">
      <c r="C161" s="174" t="s">
        <v>21</v>
      </c>
      <c r="D161" s="18" t="s">
        <v>23</v>
      </c>
      <c r="E161" s="73"/>
      <c r="F161" s="19"/>
      <c r="G161" s="78"/>
      <c r="H161" s="128"/>
    </row>
    <row r="162" spans="1:8">
      <c r="C162" s="5"/>
      <c r="E162" s="65"/>
      <c r="F162" s="10"/>
      <c r="H162" s="124"/>
    </row>
    <row r="163" spans="1:8" ht="305.25" customHeight="1">
      <c r="C163" s="177" t="s">
        <v>44</v>
      </c>
      <c r="D163" s="147" t="s">
        <v>251</v>
      </c>
      <c r="E163" s="205" t="s">
        <v>6</v>
      </c>
      <c r="F163" s="234">
        <v>21.25</v>
      </c>
      <c r="G163" s="213"/>
      <c r="H163" s="249">
        <f>ROUND(F163*G163,2)</f>
        <v>0</v>
      </c>
    </row>
    <row r="164" spans="1:8">
      <c r="C164" s="5"/>
      <c r="E164" s="74"/>
      <c r="F164" s="10"/>
      <c r="H164" s="249"/>
    </row>
    <row r="165" spans="1:8" ht="262.2">
      <c r="C165" s="177" t="s">
        <v>127</v>
      </c>
      <c r="D165" s="97" t="s">
        <v>243</v>
      </c>
      <c r="E165" s="205" t="s">
        <v>6</v>
      </c>
      <c r="F165" s="234">
        <v>3.12</v>
      </c>
      <c r="G165" s="213"/>
      <c r="H165" s="249">
        <f>ROUND(F165*G165,2)</f>
        <v>0</v>
      </c>
    </row>
    <row r="166" spans="1:8">
      <c r="C166" s="5"/>
      <c r="E166" s="74"/>
      <c r="F166" s="10"/>
      <c r="H166" s="249"/>
    </row>
    <row r="167" spans="1:8" ht="225" customHeight="1">
      <c r="C167" s="177" t="s">
        <v>156</v>
      </c>
      <c r="D167" s="100" t="s">
        <v>242</v>
      </c>
      <c r="E167" s="205" t="s">
        <v>6</v>
      </c>
      <c r="F167" s="234">
        <v>12.1</v>
      </c>
      <c r="G167" s="213"/>
      <c r="H167" s="249">
        <f>ROUND(F167*G167,2)</f>
        <v>0</v>
      </c>
    </row>
    <row r="168" spans="1:8">
      <c r="C168" s="34"/>
      <c r="E168" s="215"/>
      <c r="F168" s="213"/>
      <c r="G168" s="213"/>
      <c r="H168" s="249"/>
    </row>
    <row r="169" spans="1:8" ht="185.25" customHeight="1">
      <c r="C169" s="177" t="s">
        <v>72</v>
      </c>
      <c r="D169" s="100" t="s">
        <v>244</v>
      </c>
      <c r="E169" s="205" t="s">
        <v>6</v>
      </c>
      <c r="F169" s="234">
        <v>10.69</v>
      </c>
      <c r="G169" s="213"/>
      <c r="H169" s="249">
        <f>ROUND(F169*G169,2)</f>
        <v>0</v>
      </c>
    </row>
    <row r="170" spans="1:8">
      <c r="C170" s="22"/>
      <c r="E170" s="215"/>
      <c r="F170" s="213"/>
      <c r="G170" s="213"/>
      <c r="H170" s="249"/>
    </row>
    <row r="171" spans="1:8" ht="124.2">
      <c r="A171" s="117"/>
      <c r="B171" s="117"/>
      <c r="C171" s="177" t="s">
        <v>73</v>
      </c>
      <c r="D171" s="97" t="s">
        <v>245</v>
      </c>
      <c r="E171" s="205" t="s">
        <v>6</v>
      </c>
      <c r="F171" s="234">
        <v>48.51</v>
      </c>
      <c r="G171" s="213"/>
      <c r="H171" s="249">
        <f>ROUND(F171*G171,2)</f>
        <v>0</v>
      </c>
    </row>
    <row r="172" spans="1:8">
      <c r="C172" s="5"/>
      <c r="E172" s="202"/>
      <c r="F172" s="213"/>
      <c r="G172" s="213"/>
      <c r="H172" s="249"/>
    </row>
    <row r="173" spans="1:8" ht="55.2">
      <c r="C173" s="177" t="s">
        <v>74</v>
      </c>
      <c r="D173" s="97" t="s">
        <v>209</v>
      </c>
      <c r="E173" s="205" t="s">
        <v>30</v>
      </c>
      <c r="F173" s="234">
        <v>1</v>
      </c>
      <c r="G173" s="213"/>
      <c r="H173" s="249">
        <f>ROUND(F173*G173,2)</f>
        <v>0</v>
      </c>
    </row>
    <row r="174" spans="1:8">
      <c r="C174" s="180"/>
      <c r="D174" s="151"/>
      <c r="E174" s="205"/>
      <c r="F174" s="234"/>
      <c r="G174" s="213"/>
      <c r="H174" s="249"/>
    </row>
    <row r="175" spans="1:8" ht="110.4">
      <c r="C175" s="177" t="s">
        <v>157</v>
      </c>
      <c r="D175" s="100" t="s">
        <v>246</v>
      </c>
      <c r="E175" s="205" t="s">
        <v>6</v>
      </c>
      <c r="F175" s="234">
        <v>4.4000000000000004</v>
      </c>
      <c r="G175" s="213"/>
      <c r="H175" s="249">
        <f>ROUND(F175*G175,2)</f>
        <v>0</v>
      </c>
    </row>
    <row r="176" spans="1:8">
      <c r="C176" s="5"/>
      <c r="E176" s="65"/>
      <c r="F176" s="10"/>
      <c r="H176" s="124"/>
    </row>
    <row r="177" spans="3:8" ht="24.9" customHeight="1">
      <c r="C177" s="178" t="s">
        <v>21</v>
      </c>
      <c r="D177" s="18" t="s">
        <v>23</v>
      </c>
      <c r="E177" s="73"/>
      <c r="F177" s="11"/>
      <c r="G177" s="78" t="s">
        <v>64</v>
      </c>
      <c r="H177" s="253">
        <f>ROUND(SUM(H163:H175),2)</f>
        <v>0</v>
      </c>
    </row>
    <row r="178" spans="3:8">
      <c r="C178" s="34"/>
      <c r="E178" s="65"/>
      <c r="F178" s="10"/>
      <c r="H178" s="124"/>
    </row>
    <row r="179" spans="3:8" ht="24.9" customHeight="1">
      <c r="C179" s="178" t="s">
        <v>22</v>
      </c>
      <c r="D179" s="18" t="s">
        <v>12</v>
      </c>
      <c r="E179" s="73"/>
      <c r="F179" s="11"/>
      <c r="G179" s="78"/>
      <c r="H179" s="126"/>
    </row>
    <row r="180" spans="3:8">
      <c r="C180" s="5"/>
      <c r="E180" s="202"/>
      <c r="F180" s="213"/>
      <c r="G180" s="213"/>
      <c r="H180" s="204"/>
    </row>
    <row r="181" spans="3:8" ht="135.75" customHeight="1">
      <c r="C181" s="177" t="s">
        <v>45</v>
      </c>
      <c r="D181" s="97" t="s">
        <v>182</v>
      </c>
      <c r="E181" s="205" t="s">
        <v>6</v>
      </c>
      <c r="F181" s="234">
        <v>55.09</v>
      </c>
      <c r="G181" s="213"/>
      <c r="H181" s="249">
        <f>ROUND(F181*G181,2)</f>
        <v>0</v>
      </c>
    </row>
    <row r="182" spans="3:8">
      <c r="C182" s="5"/>
      <c r="E182" s="65"/>
      <c r="F182" s="10"/>
      <c r="H182" s="124"/>
    </row>
    <row r="183" spans="3:8" ht="24.9" customHeight="1">
      <c r="C183" s="178" t="s">
        <v>22</v>
      </c>
      <c r="D183" s="18" t="s">
        <v>12</v>
      </c>
      <c r="E183" s="73"/>
      <c r="F183" s="11"/>
      <c r="G183" s="78" t="s">
        <v>64</v>
      </c>
      <c r="H183" s="253">
        <f>ROUND(SUM(H181:H181),2)</f>
        <v>0</v>
      </c>
    </row>
    <row r="184" spans="3:8">
      <c r="C184" s="34"/>
      <c r="E184" s="65"/>
      <c r="F184" s="10"/>
      <c r="H184" s="124"/>
    </row>
    <row r="185" spans="3:8" ht="24.9" customHeight="1">
      <c r="C185" s="178" t="s">
        <v>130</v>
      </c>
      <c r="D185" s="18" t="s">
        <v>13</v>
      </c>
      <c r="E185" s="73"/>
      <c r="F185" s="11"/>
      <c r="G185" s="78"/>
      <c r="H185" s="128"/>
    </row>
    <row r="186" spans="3:8">
      <c r="C186" s="5"/>
      <c r="E186" s="202"/>
      <c r="F186" s="213"/>
      <c r="G186" s="213"/>
      <c r="H186" s="204"/>
    </row>
    <row r="187" spans="3:8" ht="284.25" customHeight="1">
      <c r="C187" s="177" t="s">
        <v>131</v>
      </c>
      <c r="D187" s="147" t="s">
        <v>252</v>
      </c>
      <c r="E187" s="205" t="s">
        <v>6</v>
      </c>
      <c r="F187" s="234">
        <v>3.24</v>
      </c>
      <c r="G187" s="213"/>
      <c r="H187" s="249">
        <f>ROUND(F187*G187,2)</f>
        <v>0</v>
      </c>
    </row>
    <row r="188" spans="3:8">
      <c r="C188" s="5"/>
      <c r="E188" s="215"/>
      <c r="F188" s="213"/>
      <c r="G188" s="213"/>
      <c r="H188" s="249"/>
    </row>
    <row r="189" spans="3:8" ht="151.80000000000001">
      <c r="C189" s="181" t="s">
        <v>132</v>
      </c>
      <c r="D189" s="155" t="s">
        <v>253</v>
      </c>
      <c r="E189" s="205"/>
      <c r="F189" s="234"/>
      <c r="G189" s="213"/>
      <c r="H189" s="249"/>
    </row>
    <row r="190" spans="3:8">
      <c r="C190" s="71" t="s">
        <v>176</v>
      </c>
      <c r="D190" s="36" t="s">
        <v>128</v>
      </c>
      <c r="E190" s="205" t="s">
        <v>6</v>
      </c>
      <c r="F190" s="234">
        <v>21.05</v>
      </c>
      <c r="G190" s="213"/>
      <c r="H190" s="249">
        <f t="shared" ref="H190:H196" si="5">ROUND(F190*G190,2)</f>
        <v>0</v>
      </c>
    </row>
    <row r="191" spans="3:8">
      <c r="C191" s="169" t="s">
        <v>177</v>
      </c>
      <c r="D191" s="94" t="s">
        <v>225</v>
      </c>
      <c r="E191" s="205" t="s">
        <v>19</v>
      </c>
      <c r="F191" s="234">
        <v>17.16</v>
      </c>
      <c r="G191" s="213"/>
      <c r="H191" s="249">
        <f t="shared" si="5"/>
        <v>0</v>
      </c>
    </row>
    <row r="192" spans="3:8">
      <c r="C192" s="5"/>
      <c r="E192" s="215"/>
      <c r="F192" s="213"/>
      <c r="G192" s="213"/>
      <c r="H192" s="249"/>
    </row>
    <row r="193" spans="3:8" ht="207">
      <c r="C193" s="177" t="s">
        <v>133</v>
      </c>
      <c r="D193" s="147" t="s">
        <v>257</v>
      </c>
      <c r="E193" s="205" t="s">
        <v>6</v>
      </c>
      <c r="F193" s="234">
        <v>15.47</v>
      </c>
      <c r="G193" s="213"/>
      <c r="H193" s="249">
        <f t="shared" si="5"/>
        <v>0</v>
      </c>
    </row>
    <row r="194" spans="3:8">
      <c r="C194" s="5"/>
      <c r="E194" s="215"/>
      <c r="F194" s="213"/>
      <c r="G194" s="213"/>
      <c r="H194" s="249"/>
    </row>
    <row r="195" spans="3:8">
      <c r="C195" s="181" t="s">
        <v>178</v>
      </c>
      <c r="D195" s="36" t="s">
        <v>181</v>
      </c>
      <c r="E195" s="215"/>
      <c r="F195" s="213"/>
      <c r="G195" s="213"/>
      <c r="H195" s="249"/>
    </row>
    <row r="196" spans="3:8" ht="85.5" customHeight="1">
      <c r="C196" s="196"/>
      <c r="D196" s="197" t="s">
        <v>254</v>
      </c>
      <c r="E196" s="205" t="s">
        <v>6</v>
      </c>
      <c r="F196" s="234">
        <v>15.47</v>
      </c>
      <c r="G196" s="213"/>
      <c r="H196" s="249">
        <f t="shared" si="5"/>
        <v>0</v>
      </c>
    </row>
    <row r="197" spans="3:8">
      <c r="C197" s="5"/>
      <c r="E197" s="65"/>
      <c r="F197" s="10"/>
      <c r="H197" s="124"/>
    </row>
    <row r="198" spans="3:8" ht="24.9" customHeight="1">
      <c r="C198" s="178" t="s">
        <v>130</v>
      </c>
      <c r="D198" s="18" t="s">
        <v>13</v>
      </c>
      <c r="E198" s="73"/>
      <c r="F198" s="11"/>
      <c r="G198" s="78" t="s">
        <v>14</v>
      </c>
      <c r="H198" s="253">
        <f>ROUND(SUM(H187:H196),2)</f>
        <v>0</v>
      </c>
    </row>
    <row r="199" spans="3:8">
      <c r="C199" s="34"/>
      <c r="E199" s="65"/>
      <c r="F199" s="10"/>
      <c r="H199" s="124"/>
    </row>
    <row r="200" spans="3:8" ht="24.9" customHeight="1">
      <c r="C200" s="178" t="s">
        <v>75</v>
      </c>
      <c r="D200" s="18" t="s">
        <v>37</v>
      </c>
      <c r="E200" s="73"/>
      <c r="F200" s="11"/>
      <c r="G200" s="78"/>
      <c r="H200" s="128"/>
    </row>
    <row r="201" spans="3:8">
      <c r="C201" s="34"/>
      <c r="E201" s="202"/>
      <c r="F201" s="213"/>
      <c r="G201" s="213"/>
      <c r="H201" s="204"/>
    </row>
    <row r="202" spans="3:8" ht="138">
      <c r="C202" s="177" t="s">
        <v>46</v>
      </c>
      <c r="D202" s="100" t="s">
        <v>255</v>
      </c>
      <c r="E202" s="205" t="s">
        <v>6</v>
      </c>
      <c r="F202" s="234">
        <v>25.92</v>
      </c>
      <c r="G202" s="213"/>
      <c r="H202" s="249">
        <f>ROUND(F202*G202,2)</f>
        <v>0</v>
      </c>
    </row>
    <row r="203" spans="3:8">
      <c r="C203" s="5"/>
      <c r="E203" s="215"/>
      <c r="F203" s="234"/>
      <c r="G203" s="213"/>
      <c r="H203" s="249"/>
    </row>
    <row r="204" spans="3:8" ht="138">
      <c r="C204" s="177" t="s">
        <v>66</v>
      </c>
      <c r="D204" s="94" t="s">
        <v>183</v>
      </c>
      <c r="E204" s="205" t="s">
        <v>6</v>
      </c>
      <c r="F204" s="234">
        <v>70.56</v>
      </c>
      <c r="G204" s="213"/>
      <c r="H204" s="249">
        <f>ROUND(F204*G204,2)</f>
        <v>0</v>
      </c>
    </row>
    <row r="205" spans="3:8">
      <c r="C205" s="5"/>
      <c r="E205" s="74"/>
      <c r="F205" s="10"/>
      <c r="H205" s="249"/>
    </row>
    <row r="206" spans="3:8" ht="24.9" customHeight="1">
      <c r="C206" s="178" t="s">
        <v>24</v>
      </c>
      <c r="D206" s="18" t="s">
        <v>37</v>
      </c>
      <c r="E206" s="73"/>
      <c r="F206" s="11"/>
      <c r="G206" s="78" t="s">
        <v>14</v>
      </c>
      <c r="H206" s="253">
        <f>ROUND(SUM(H202:H204),2)</f>
        <v>0</v>
      </c>
    </row>
    <row r="207" spans="3:8">
      <c r="C207" s="34"/>
      <c r="E207" s="65"/>
      <c r="F207" s="10"/>
      <c r="H207" s="124"/>
    </row>
    <row r="208" spans="3:8" ht="24.9" customHeight="1">
      <c r="C208" s="178" t="s">
        <v>25</v>
      </c>
      <c r="D208" s="18" t="s">
        <v>27</v>
      </c>
      <c r="E208" s="73"/>
      <c r="F208" s="11"/>
      <c r="G208" s="78"/>
      <c r="H208" s="128"/>
    </row>
    <row r="209" spans="3:8">
      <c r="C209" s="5"/>
      <c r="E209" s="65"/>
      <c r="F209" s="10"/>
      <c r="H209" s="124"/>
    </row>
    <row r="210" spans="3:8" ht="55.2">
      <c r="C210" s="5"/>
      <c r="D210" s="68" t="s">
        <v>166</v>
      </c>
      <c r="E210" s="65"/>
      <c r="F210" s="10"/>
      <c r="H210" s="124"/>
    </row>
    <row r="211" spans="3:8">
      <c r="C211" s="65"/>
      <c r="D211" s="64"/>
      <c r="E211" s="65"/>
      <c r="F211" s="66"/>
      <c r="G211" s="66"/>
      <c r="H211" s="124"/>
    </row>
    <row r="212" spans="3:8" ht="151.80000000000001">
      <c r="C212" s="177" t="s">
        <v>76</v>
      </c>
      <c r="D212" s="182" t="s">
        <v>226</v>
      </c>
      <c r="E212" s="205" t="s">
        <v>20</v>
      </c>
      <c r="F212" s="234">
        <v>1</v>
      </c>
      <c r="G212" s="213"/>
      <c r="H212" s="249">
        <f>ROUND(F212*G212,2)</f>
        <v>0</v>
      </c>
    </row>
    <row r="213" spans="3:8">
      <c r="C213" s="172"/>
      <c r="D213" s="116"/>
      <c r="E213" s="205"/>
      <c r="F213" s="234"/>
      <c r="G213" s="213"/>
      <c r="H213" s="249"/>
    </row>
    <row r="214" spans="3:8" ht="124.2">
      <c r="C214" s="177" t="s">
        <v>77</v>
      </c>
      <c r="D214" s="115" t="s">
        <v>227</v>
      </c>
      <c r="E214" s="205" t="s">
        <v>20</v>
      </c>
      <c r="F214" s="234">
        <v>1</v>
      </c>
      <c r="G214" s="213"/>
      <c r="H214" s="249">
        <f>ROUND(F214*G214,2)</f>
        <v>0</v>
      </c>
    </row>
    <row r="215" spans="3:8">
      <c r="C215" s="65"/>
      <c r="D215" s="67"/>
      <c r="E215" s="65"/>
      <c r="F215" s="66"/>
      <c r="G215" s="66"/>
      <c r="H215" s="124"/>
    </row>
    <row r="216" spans="3:8" ht="24.9" customHeight="1">
      <c r="C216" s="178" t="s">
        <v>25</v>
      </c>
      <c r="D216" s="18" t="s">
        <v>27</v>
      </c>
      <c r="E216" s="73"/>
      <c r="F216" s="11"/>
      <c r="G216" s="78" t="s">
        <v>14</v>
      </c>
      <c r="H216" s="253">
        <f>ROUND(SUM(H212:H214),2)</f>
        <v>0</v>
      </c>
    </row>
    <row r="217" spans="3:8">
      <c r="C217" s="1"/>
      <c r="D217" s="4"/>
    </row>
    <row r="218" spans="3:8" ht="24.9" customHeight="1">
      <c r="C218" s="178" t="s">
        <v>78</v>
      </c>
      <c r="D218" s="18" t="s">
        <v>99</v>
      </c>
      <c r="E218" s="73"/>
      <c r="F218" s="11"/>
      <c r="G218" s="78"/>
      <c r="H218" s="126"/>
    </row>
    <row r="219" spans="3:8">
      <c r="D219" s="4"/>
      <c r="E219" s="212"/>
      <c r="F219" s="235"/>
      <c r="G219" s="213"/>
      <c r="H219" s="229"/>
    </row>
    <row r="220" spans="3:8" ht="227.25" customHeight="1">
      <c r="C220" s="95" t="s">
        <v>79</v>
      </c>
      <c r="D220" s="147" t="s">
        <v>234</v>
      </c>
      <c r="E220" s="211" t="s">
        <v>20</v>
      </c>
      <c r="F220" s="210">
        <v>1</v>
      </c>
      <c r="G220" s="213"/>
      <c r="H220" s="254">
        <f>ROUND(F220*G220,2)</f>
        <v>0</v>
      </c>
    </row>
    <row r="221" spans="3:8">
      <c r="D221" s="4"/>
      <c r="E221" s="212"/>
      <c r="F221" s="235"/>
      <c r="G221" s="213"/>
      <c r="H221" s="254"/>
    </row>
    <row r="222" spans="3:8" ht="96.6">
      <c r="C222" s="95" t="s">
        <v>175</v>
      </c>
      <c r="D222" s="97" t="s">
        <v>228</v>
      </c>
      <c r="E222" s="211" t="s">
        <v>20</v>
      </c>
      <c r="F222" s="210">
        <v>1</v>
      </c>
      <c r="G222" s="213"/>
      <c r="H222" s="254">
        <f>ROUND(F222*G222,2)</f>
        <v>0</v>
      </c>
    </row>
    <row r="223" spans="3:8">
      <c r="D223" s="4"/>
    </row>
    <row r="224" spans="3:8" ht="24.9" customHeight="1">
      <c r="C224" s="178" t="s">
        <v>78</v>
      </c>
      <c r="D224" s="18" t="s">
        <v>99</v>
      </c>
      <c r="E224" s="73"/>
      <c r="F224" s="11"/>
      <c r="G224" s="78" t="s">
        <v>14</v>
      </c>
      <c r="H224" s="253">
        <f>ROUND(SUM(H220:H222),2)</f>
        <v>0</v>
      </c>
    </row>
    <row r="225" spans="3:10">
      <c r="C225" s="1"/>
      <c r="D225" s="4"/>
    </row>
    <row r="226" spans="3:10" ht="24.9" customHeight="1">
      <c r="C226" s="178" t="s">
        <v>134</v>
      </c>
      <c r="D226" s="18" t="s">
        <v>100</v>
      </c>
      <c r="E226" s="73"/>
      <c r="F226" s="11"/>
      <c r="G226" s="78"/>
      <c r="H226" s="126"/>
    </row>
    <row r="227" spans="3:10">
      <c r="D227" s="4"/>
      <c r="E227" s="212"/>
      <c r="F227" s="235"/>
      <c r="G227" s="213"/>
      <c r="H227" s="229"/>
    </row>
    <row r="228" spans="3:10" ht="74.25" customHeight="1">
      <c r="C228" s="95" t="s">
        <v>135</v>
      </c>
      <c r="D228" s="183" t="s">
        <v>184</v>
      </c>
      <c r="E228" s="236" t="s">
        <v>19</v>
      </c>
      <c r="F228" s="210">
        <v>2.75</v>
      </c>
      <c r="G228" s="213"/>
      <c r="H228" s="254">
        <f>ROUND(F228*G228,2)</f>
        <v>0</v>
      </c>
    </row>
    <row r="229" spans="3:10">
      <c r="C229" s="1"/>
      <c r="D229" s="4"/>
      <c r="E229" s="236"/>
      <c r="F229" s="210"/>
      <c r="G229" s="213"/>
      <c r="H229" s="254"/>
    </row>
    <row r="230" spans="3:10" ht="41.4">
      <c r="C230" s="95" t="s">
        <v>136</v>
      </c>
      <c r="D230" s="119" t="s">
        <v>229</v>
      </c>
      <c r="E230" s="236" t="s">
        <v>19</v>
      </c>
      <c r="F230" s="210">
        <v>1.21</v>
      </c>
      <c r="G230" s="213"/>
      <c r="H230" s="254">
        <f>ROUND(F230*G230,2)</f>
        <v>0</v>
      </c>
    </row>
    <row r="231" spans="3:10">
      <c r="C231" s="1"/>
      <c r="D231" s="4"/>
      <c r="E231" s="236"/>
      <c r="F231" s="210"/>
      <c r="G231" s="213"/>
      <c r="H231" s="254"/>
    </row>
    <row r="232" spans="3:10" ht="141.75" customHeight="1">
      <c r="C232" s="95" t="s">
        <v>167</v>
      </c>
      <c r="D232" s="183" t="s">
        <v>274</v>
      </c>
      <c r="E232" s="236" t="s">
        <v>19</v>
      </c>
      <c r="F232" s="210">
        <v>12.1</v>
      </c>
      <c r="G232" s="213"/>
      <c r="H232" s="254">
        <f>ROUND(F232*G232,2)</f>
        <v>0</v>
      </c>
    </row>
    <row r="233" spans="3:10">
      <c r="D233" s="4"/>
    </row>
    <row r="234" spans="3:10" ht="24.9" customHeight="1">
      <c r="C234" s="184" t="s">
        <v>134</v>
      </c>
      <c r="D234" s="130" t="s">
        <v>100</v>
      </c>
      <c r="E234" s="131"/>
      <c r="F234" s="132"/>
      <c r="G234" s="133" t="s">
        <v>64</v>
      </c>
      <c r="H234" s="255">
        <f>ROUND(SUM(H228:H232),2)</f>
        <v>0</v>
      </c>
      <c r="J234" s="6"/>
    </row>
    <row r="235" spans="3:10">
      <c r="C235" s="185"/>
      <c r="D235" s="134"/>
      <c r="E235" s="135"/>
      <c r="F235" s="136"/>
      <c r="G235" s="137"/>
      <c r="H235" s="138"/>
      <c r="I235" s="6"/>
      <c r="J235" s="6"/>
    </row>
    <row r="236" spans="3:10" ht="24.9" customHeight="1">
      <c r="C236" s="186" t="s">
        <v>137</v>
      </c>
      <c r="D236" s="148" t="s">
        <v>53</v>
      </c>
      <c r="E236" s="245"/>
      <c r="F236" s="246"/>
      <c r="G236" s="247"/>
      <c r="H236" s="248"/>
      <c r="I236" s="154"/>
    </row>
    <row r="237" spans="3:10">
      <c r="C237" s="39"/>
      <c r="D237" s="37"/>
      <c r="E237" s="164"/>
      <c r="F237" s="81"/>
      <c r="G237" s="81"/>
      <c r="H237" s="124"/>
      <c r="I237" s="6"/>
    </row>
    <row r="238" spans="3:10" ht="27.6">
      <c r="C238" s="187" t="s">
        <v>138</v>
      </c>
      <c r="D238" s="54" t="s">
        <v>185</v>
      </c>
      <c r="E238" s="164"/>
      <c r="F238" s="109"/>
      <c r="G238" s="81"/>
      <c r="H238" s="124"/>
    </row>
    <row r="239" spans="3:10" ht="81" customHeight="1">
      <c r="C239" s="42"/>
      <c r="D239" s="40" t="s">
        <v>204</v>
      </c>
      <c r="E239" s="237"/>
      <c r="F239" s="238"/>
      <c r="G239" s="203"/>
      <c r="H239" s="239"/>
    </row>
    <row r="240" spans="3:10">
      <c r="C240" s="69" t="s">
        <v>140</v>
      </c>
      <c r="D240" s="70" t="s">
        <v>62</v>
      </c>
      <c r="E240" s="207" t="s">
        <v>19</v>
      </c>
      <c r="F240" s="208">
        <v>9</v>
      </c>
      <c r="G240" s="203"/>
      <c r="H240" s="256">
        <f>ROUND(F240*G240,2)</f>
        <v>0</v>
      </c>
    </row>
    <row r="241" spans="3:8">
      <c r="C241" s="141" t="s">
        <v>141</v>
      </c>
      <c r="D241" s="118" t="s">
        <v>63</v>
      </c>
      <c r="E241" s="207" t="s">
        <v>19</v>
      </c>
      <c r="F241" s="206">
        <v>13</v>
      </c>
      <c r="G241" s="203"/>
      <c r="H241" s="256">
        <f t="shared" ref="H241:H269" si="6">ROUND(F241*G241,2)</f>
        <v>0</v>
      </c>
    </row>
    <row r="242" spans="3:8">
      <c r="C242" s="53"/>
      <c r="D242" s="53"/>
      <c r="E242" s="240"/>
      <c r="F242" s="238"/>
      <c r="G242" s="203"/>
      <c r="H242" s="256"/>
    </row>
    <row r="243" spans="3:8" ht="105" customHeight="1">
      <c r="C243" s="187" t="s">
        <v>139</v>
      </c>
      <c r="D243" s="54" t="s">
        <v>205</v>
      </c>
      <c r="E243" s="240"/>
      <c r="F243" s="238"/>
      <c r="G243" s="203"/>
      <c r="H243" s="256"/>
    </row>
    <row r="244" spans="3:8">
      <c r="C244" s="56" t="s">
        <v>149</v>
      </c>
      <c r="D244" s="49" t="s">
        <v>47</v>
      </c>
      <c r="E244" s="207" t="s">
        <v>19</v>
      </c>
      <c r="F244" s="206">
        <v>5</v>
      </c>
      <c r="G244" s="203"/>
      <c r="H244" s="256">
        <f t="shared" si="6"/>
        <v>0</v>
      </c>
    </row>
    <row r="245" spans="3:8">
      <c r="C245" s="56" t="s">
        <v>150</v>
      </c>
      <c r="D245" s="49" t="s">
        <v>48</v>
      </c>
      <c r="E245" s="207" t="s">
        <v>19</v>
      </c>
      <c r="F245" s="206">
        <v>6</v>
      </c>
      <c r="G245" s="203"/>
      <c r="H245" s="256">
        <f t="shared" si="6"/>
        <v>0</v>
      </c>
    </row>
    <row r="246" spans="3:8">
      <c r="C246" s="142" t="s">
        <v>151</v>
      </c>
      <c r="D246" s="143" t="s">
        <v>49</v>
      </c>
      <c r="E246" s="207" t="s">
        <v>19</v>
      </c>
      <c r="F246" s="206">
        <v>3</v>
      </c>
      <c r="G246" s="203"/>
      <c r="H246" s="256">
        <f t="shared" si="6"/>
        <v>0</v>
      </c>
    </row>
    <row r="247" spans="3:8">
      <c r="C247" s="53"/>
      <c r="D247" s="53"/>
      <c r="E247" s="57"/>
      <c r="F247" s="139"/>
      <c r="G247" s="7"/>
      <c r="H247" s="256"/>
    </row>
    <row r="248" spans="3:8" ht="27.6">
      <c r="C248" s="188" t="s">
        <v>142</v>
      </c>
      <c r="D248" s="144" t="s">
        <v>186</v>
      </c>
      <c r="E248" s="211" t="s">
        <v>30</v>
      </c>
      <c r="F248" s="210">
        <v>1</v>
      </c>
      <c r="G248" s="203"/>
      <c r="H248" s="256">
        <f t="shared" si="6"/>
        <v>0</v>
      </c>
    </row>
    <row r="249" spans="3:8">
      <c r="C249" s="53"/>
      <c r="D249" s="50"/>
      <c r="E249" s="211"/>
      <c r="F249" s="210"/>
      <c r="G249" s="214"/>
      <c r="H249" s="256"/>
    </row>
    <row r="250" spans="3:8" ht="27.6">
      <c r="C250" s="189" t="s">
        <v>143</v>
      </c>
      <c r="D250" s="144" t="s">
        <v>187</v>
      </c>
      <c r="E250" s="211" t="s">
        <v>30</v>
      </c>
      <c r="F250" s="210">
        <v>1</v>
      </c>
      <c r="G250" s="214"/>
      <c r="H250" s="256">
        <f t="shared" si="6"/>
        <v>0</v>
      </c>
    </row>
    <row r="251" spans="3:8">
      <c r="C251" s="190"/>
      <c r="D251" s="50"/>
      <c r="E251" s="211"/>
      <c r="F251" s="210"/>
      <c r="G251" s="214"/>
      <c r="H251" s="256"/>
    </row>
    <row r="252" spans="3:8" s="198" customFormat="1" ht="20.25" customHeight="1">
      <c r="C252" s="189" t="s">
        <v>144</v>
      </c>
      <c r="D252" s="144" t="s">
        <v>188</v>
      </c>
      <c r="E252" s="242" t="s">
        <v>30</v>
      </c>
      <c r="F252" s="243">
        <v>1</v>
      </c>
      <c r="G252" s="244"/>
      <c r="H252" s="256">
        <f t="shared" si="6"/>
        <v>0</v>
      </c>
    </row>
    <row r="253" spans="3:8">
      <c r="C253" s="191"/>
      <c r="D253" s="50"/>
      <c r="E253" s="212"/>
      <c r="F253" s="210"/>
      <c r="G253" s="214"/>
      <c r="H253" s="256"/>
    </row>
    <row r="254" spans="3:8" ht="41.4">
      <c r="C254" s="191" t="s">
        <v>145</v>
      </c>
      <c r="D254" s="52" t="s">
        <v>189</v>
      </c>
      <c r="E254" s="202"/>
      <c r="F254" s="206"/>
      <c r="G254" s="203"/>
      <c r="H254" s="256"/>
    </row>
    <row r="255" spans="3:8">
      <c r="C255" s="176"/>
      <c r="D255" s="145" t="s">
        <v>56</v>
      </c>
      <c r="E255" s="211" t="s">
        <v>30</v>
      </c>
      <c r="F255" s="210">
        <v>1</v>
      </c>
      <c r="G255" s="203"/>
      <c r="H255" s="256">
        <f t="shared" si="6"/>
        <v>0</v>
      </c>
    </row>
    <row r="256" spans="3:8">
      <c r="C256" s="42"/>
      <c r="D256"/>
      <c r="E256" s="205"/>
      <c r="F256" s="206"/>
      <c r="G256" s="203"/>
      <c r="H256" s="256"/>
    </row>
    <row r="257" spans="3:9">
      <c r="C257" s="42"/>
      <c r="D257" s="45" t="s">
        <v>129</v>
      </c>
      <c r="E257" s="205"/>
      <c r="F257" s="206"/>
      <c r="G257" s="203"/>
      <c r="H257" s="256"/>
    </row>
    <row r="258" spans="3:9" ht="27.6">
      <c r="C258" s="187" t="s">
        <v>146</v>
      </c>
      <c r="D258" s="52" t="s">
        <v>190</v>
      </c>
      <c r="E258" s="205"/>
      <c r="F258" s="206"/>
      <c r="G258" s="203"/>
      <c r="H258" s="256"/>
      <c r="I258" s="257"/>
    </row>
    <row r="259" spans="3:9" ht="27.6">
      <c r="C259" s="175"/>
      <c r="D259" s="52" t="s">
        <v>256</v>
      </c>
      <c r="E259" s="205"/>
      <c r="F259" s="206"/>
      <c r="G259" s="203"/>
      <c r="H259" s="256"/>
      <c r="I259" s="257"/>
    </row>
    <row r="260" spans="3:9" s="156" customFormat="1" ht="73.5" customHeight="1">
      <c r="C260" s="56" t="s">
        <v>168</v>
      </c>
      <c r="D260" s="192" t="s">
        <v>206</v>
      </c>
      <c r="E260" s="205" t="s">
        <v>30</v>
      </c>
      <c r="F260" s="206">
        <v>1</v>
      </c>
      <c r="G260" s="203"/>
      <c r="H260" s="256">
        <f t="shared" si="6"/>
        <v>0</v>
      </c>
      <c r="I260" s="258"/>
    </row>
    <row r="261" spans="3:9" s="156" customFormat="1" ht="53.25" customHeight="1">
      <c r="C261" s="56" t="s">
        <v>169</v>
      </c>
      <c r="D261" s="195" t="s">
        <v>247</v>
      </c>
      <c r="E261" s="205" t="s">
        <v>30</v>
      </c>
      <c r="F261" s="206">
        <v>1</v>
      </c>
      <c r="G261" s="203"/>
      <c r="H261" s="256">
        <f t="shared" si="6"/>
        <v>0</v>
      </c>
    </row>
    <row r="262" spans="3:9" s="156" customFormat="1">
      <c r="C262" s="56" t="s">
        <v>170</v>
      </c>
      <c r="D262" s="160" t="s">
        <v>174</v>
      </c>
      <c r="E262" s="205" t="s">
        <v>30</v>
      </c>
      <c r="F262" s="206">
        <v>1</v>
      </c>
      <c r="G262" s="203"/>
      <c r="H262" s="256">
        <f t="shared" si="6"/>
        <v>0</v>
      </c>
    </row>
    <row r="263" spans="3:9" s="156" customFormat="1" ht="36" customHeight="1">
      <c r="C263" s="56" t="s">
        <v>171</v>
      </c>
      <c r="D263" s="160" t="s">
        <v>230</v>
      </c>
      <c r="E263" s="205" t="s">
        <v>30</v>
      </c>
      <c r="F263" s="206">
        <v>1</v>
      </c>
      <c r="G263" s="203"/>
      <c r="H263" s="256">
        <f t="shared" si="6"/>
        <v>0</v>
      </c>
    </row>
    <row r="264" spans="3:9" s="156" customFormat="1">
      <c r="C264" s="56" t="s">
        <v>172</v>
      </c>
      <c r="D264" s="162" t="s">
        <v>232</v>
      </c>
      <c r="E264" s="205" t="s">
        <v>30</v>
      </c>
      <c r="F264" s="206">
        <v>1</v>
      </c>
      <c r="G264" s="203"/>
      <c r="H264" s="256">
        <f t="shared" si="6"/>
        <v>0</v>
      </c>
    </row>
    <row r="265" spans="3:9" s="156" customFormat="1" ht="33.75" customHeight="1">
      <c r="C265" s="142" t="s">
        <v>173</v>
      </c>
      <c r="D265" s="161" t="s">
        <v>231</v>
      </c>
      <c r="E265" s="205" t="s">
        <v>30</v>
      </c>
      <c r="F265" s="206">
        <v>1</v>
      </c>
      <c r="G265" s="203"/>
      <c r="H265" s="256">
        <f t="shared" si="6"/>
        <v>0</v>
      </c>
    </row>
    <row r="266" spans="3:9">
      <c r="C266" s="56"/>
      <c r="D266" s="51"/>
      <c r="E266" s="205"/>
      <c r="F266" s="206"/>
      <c r="G266" s="203"/>
      <c r="H266" s="256"/>
    </row>
    <row r="267" spans="3:9" ht="41.4">
      <c r="C267" s="188" t="s">
        <v>147</v>
      </c>
      <c r="D267" s="146" t="s">
        <v>276</v>
      </c>
      <c r="E267" s="205" t="s">
        <v>20</v>
      </c>
      <c r="F267" s="206">
        <v>1</v>
      </c>
      <c r="G267" s="203"/>
      <c r="H267" s="256">
        <f t="shared" si="6"/>
        <v>0</v>
      </c>
    </row>
    <row r="268" spans="3:9">
      <c r="C268" s="42"/>
      <c r="D268" s="51"/>
      <c r="E268" s="202"/>
      <c r="F268" s="241"/>
      <c r="G268" s="203"/>
      <c r="H268" s="256"/>
    </row>
    <row r="269" spans="3:9" ht="55.2">
      <c r="C269" s="188" t="s">
        <v>148</v>
      </c>
      <c r="D269" s="146" t="s">
        <v>54</v>
      </c>
      <c r="E269" s="205" t="s">
        <v>20</v>
      </c>
      <c r="F269" s="206">
        <v>1</v>
      </c>
      <c r="G269" s="203"/>
      <c r="H269" s="256">
        <f t="shared" si="6"/>
        <v>0</v>
      </c>
    </row>
    <row r="270" spans="3:9">
      <c r="C270" s="42"/>
      <c r="D270" s="42"/>
      <c r="E270" s="42"/>
      <c r="F270" s="43"/>
      <c r="G270" s="76"/>
      <c r="H270" s="140"/>
    </row>
    <row r="271" spans="3:9" s="157" customFormat="1" ht="24.9" customHeight="1">
      <c r="C271" s="186" t="s">
        <v>137</v>
      </c>
      <c r="D271" s="148" t="s">
        <v>53</v>
      </c>
      <c r="E271" s="158"/>
      <c r="F271" s="159"/>
      <c r="G271" s="159" t="s">
        <v>64</v>
      </c>
      <c r="H271" s="259">
        <f>ROUND(SUM(H239:H269),2)</f>
        <v>0</v>
      </c>
    </row>
    <row r="272" spans="3:9" s="157" customFormat="1" ht="24.9" customHeight="1">
      <c r="C272" s="272"/>
      <c r="D272" s="270"/>
      <c r="E272" s="272"/>
      <c r="F272" s="271"/>
      <c r="G272" s="271"/>
      <c r="H272" s="269"/>
    </row>
    <row r="273" spans="3:8" s="157" customFormat="1" ht="24.9" customHeight="1">
      <c r="C273" s="272"/>
      <c r="D273" s="270"/>
      <c r="E273" s="272"/>
      <c r="F273" s="271"/>
      <c r="G273" s="271"/>
      <c r="H273" s="269"/>
    </row>
    <row r="274" spans="3:8" s="157" customFormat="1" ht="24.9" customHeight="1">
      <c r="C274" s="272"/>
      <c r="D274" s="270"/>
      <c r="E274" s="272"/>
      <c r="F274" s="271"/>
      <c r="G274" s="271"/>
      <c r="H274" s="269"/>
    </row>
    <row r="275" spans="3:8" s="157" customFormat="1" ht="24.9" customHeight="1">
      <c r="C275" s="272"/>
      <c r="D275" s="270"/>
      <c r="E275" s="272"/>
      <c r="F275" s="271"/>
      <c r="G275" s="271"/>
      <c r="H275" s="269"/>
    </row>
    <row r="276" spans="3:8" s="157" customFormat="1" ht="24.9" customHeight="1">
      <c r="C276" s="272"/>
      <c r="D276" s="270"/>
      <c r="E276" s="272"/>
      <c r="F276" s="271"/>
      <c r="G276" s="271"/>
      <c r="H276" s="269"/>
    </row>
    <row r="277" spans="3:8" s="157" customFormat="1" ht="24.9" customHeight="1">
      <c r="C277" s="272"/>
      <c r="D277" s="270"/>
      <c r="E277" s="272"/>
      <c r="F277" s="271"/>
      <c r="G277" s="271"/>
      <c r="H277" s="269"/>
    </row>
    <row r="278" spans="3:8" s="157" customFormat="1" ht="24.9" customHeight="1">
      <c r="C278" s="272"/>
      <c r="D278" s="270"/>
      <c r="E278" s="272"/>
      <c r="F278" s="271"/>
      <c r="G278" s="271"/>
      <c r="H278" s="269"/>
    </row>
    <row r="279" spans="3:8" s="157" customFormat="1" ht="24.9" customHeight="1">
      <c r="C279" s="272"/>
      <c r="D279" s="270"/>
      <c r="E279" s="272"/>
      <c r="F279" s="271"/>
      <c r="G279" s="271"/>
      <c r="H279" s="269"/>
    </row>
    <row r="280" spans="3:8" s="157" customFormat="1" ht="24.9" customHeight="1">
      <c r="C280" s="272"/>
      <c r="D280" s="270"/>
      <c r="E280" s="272"/>
      <c r="F280" s="271"/>
      <c r="G280" s="271"/>
      <c r="H280" s="269"/>
    </row>
    <row r="281" spans="3:8" s="157" customFormat="1" ht="24.9" customHeight="1">
      <c r="C281" s="272"/>
      <c r="D281" s="270"/>
      <c r="E281" s="272"/>
      <c r="F281" s="271"/>
      <c r="G281" s="271"/>
      <c r="H281" s="269"/>
    </row>
    <row r="282" spans="3:8" s="157" customFormat="1" ht="24.9" customHeight="1">
      <c r="C282" s="272"/>
      <c r="D282" s="270"/>
      <c r="E282" s="272"/>
      <c r="F282" s="271"/>
      <c r="G282" s="271"/>
      <c r="H282" s="269"/>
    </row>
    <row r="283" spans="3:8" s="157" customFormat="1" ht="24.9" customHeight="1">
      <c r="C283" s="272"/>
      <c r="D283" s="270"/>
      <c r="E283" s="272"/>
      <c r="F283" s="271"/>
      <c r="G283" s="271"/>
      <c r="H283" s="269"/>
    </row>
    <row r="284" spans="3:8" s="157" customFormat="1" ht="24.9" customHeight="1">
      <c r="C284" s="272"/>
      <c r="D284" s="270"/>
      <c r="E284" s="272"/>
      <c r="F284" s="271"/>
      <c r="G284" s="271"/>
      <c r="H284" s="269"/>
    </row>
    <row r="285" spans="3:8" s="157" customFormat="1" ht="24.9" customHeight="1">
      <c r="C285" s="272"/>
      <c r="D285" s="270"/>
      <c r="E285" s="272"/>
      <c r="F285" s="271"/>
      <c r="G285" s="271"/>
      <c r="H285" s="269"/>
    </row>
    <row r="286" spans="3:8" s="157" customFormat="1" ht="24.9" customHeight="1">
      <c r="C286" s="272"/>
      <c r="D286" s="270"/>
      <c r="E286" s="272"/>
      <c r="F286" s="271"/>
      <c r="G286" s="271"/>
      <c r="H286" s="269"/>
    </row>
    <row r="287" spans="3:8" s="157" customFormat="1" ht="24.9" customHeight="1">
      <c r="C287" s="272"/>
      <c r="D287" s="270"/>
      <c r="E287" s="272"/>
      <c r="F287" s="271"/>
      <c r="G287" s="271"/>
      <c r="H287" s="269"/>
    </row>
    <row r="288" spans="3:8" s="157" customFormat="1" ht="24.9" customHeight="1">
      <c r="C288" s="272"/>
      <c r="D288" s="270"/>
      <c r="E288" s="272"/>
      <c r="F288" s="271"/>
      <c r="G288" s="271"/>
      <c r="H288" s="269"/>
    </row>
  </sheetData>
  <sheetProtection formatCells="0"/>
  <mergeCells count="6">
    <mergeCell ref="D11:H11"/>
    <mergeCell ref="C1:H3"/>
    <mergeCell ref="D7:H7"/>
    <mergeCell ref="D8:H8"/>
    <mergeCell ref="D10:H10"/>
    <mergeCell ref="D9:H9"/>
  </mergeCells>
  <phoneticPr fontId="0" type="noConversion"/>
  <pageMargins left="0.74803149606299213" right="1.0539215686274511E-2" top="0.98425196850393704" bottom="0.78740157480314965" header="0.51181102362204722" footer="0.51181102362204722"/>
  <pageSetup paperSize="9" orientation="portrait" horizontalDpi="360" r:id="rId1"/>
  <headerFooter alignWithMargins="0">
    <oddFooter>&amp;L&amp;"Arial Narrow,Regular"TROŠKOVNIK GRAĐEVINSKO OBRTNIČKIH RADOVA</oddFooter>
  </headerFooter>
  <rowBreaks count="4" manualBreakCount="4">
    <brk id="12" min="2" max="7" man="1"/>
    <brk id="35" max="16383" man="1"/>
    <brk id="160" min="2" max="7" man="1"/>
    <brk id="184" min="2" max="7" man="1"/>
  </rowBreaks>
  <ignoredErrors>
    <ignoredError sqref="H183 H216 H271 H135 H143 H159 H177 H198 H206 H22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4"/>
  <sheetViews>
    <sheetView view="pageBreakPreview" topLeftCell="A4" zoomScale="85" zoomScaleNormal="100" zoomScaleSheetLayoutView="85" zoomScalePageLayoutView="85" workbookViewId="0">
      <selection activeCell="H19" sqref="H19"/>
    </sheetView>
  </sheetViews>
  <sheetFormatPr defaultRowHeight="13.2"/>
  <cols>
    <col min="5" max="5" width="9.6640625" customWidth="1"/>
    <col min="6" max="6" width="7.88671875" customWidth="1"/>
    <col min="7" max="7" width="15.44140625" customWidth="1"/>
    <col min="8" max="8" width="18.44140625" customWidth="1"/>
    <col min="9" max="9" width="52" style="149" customWidth="1"/>
  </cols>
  <sheetData>
    <row r="1" spans="1:9">
      <c r="A1" s="301" t="s">
        <v>83</v>
      </c>
      <c r="B1" s="302"/>
      <c r="C1" s="302"/>
      <c r="D1" s="302"/>
      <c r="E1" s="302"/>
      <c r="F1" s="302"/>
      <c r="G1" s="302"/>
      <c r="H1" s="303"/>
    </row>
    <row r="2" spans="1:9">
      <c r="A2" s="304"/>
      <c r="B2" s="305"/>
      <c r="C2" s="305"/>
      <c r="D2" s="305"/>
      <c r="E2" s="305"/>
      <c r="F2" s="305"/>
      <c r="G2" s="305"/>
      <c r="H2" s="306"/>
    </row>
    <row r="3" spans="1:9" ht="13.8" thickBot="1">
      <c r="A3" s="307"/>
      <c r="B3" s="308"/>
      <c r="C3" s="308"/>
      <c r="D3" s="308"/>
      <c r="E3" s="308"/>
      <c r="F3" s="308"/>
      <c r="G3" s="308"/>
      <c r="H3" s="309"/>
    </row>
    <row r="4" spans="1:9" ht="30" customHeight="1">
      <c r="A4" s="85" t="s">
        <v>26</v>
      </c>
      <c r="B4" s="82"/>
      <c r="C4" s="83"/>
      <c r="D4" s="83"/>
      <c r="E4" s="84"/>
      <c r="F4" s="298" t="s">
        <v>28</v>
      </c>
      <c r="G4" s="299"/>
      <c r="H4" s="300"/>
    </row>
    <row r="5" spans="1:9" ht="21.9" customHeight="1">
      <c r="A5" s="312" t="s">
        <v>61</v>
      </c>
      <c r="B5" s="313"/>
      <c r="C5" s="313"/>
      <c r="D5" s="313"/>
      <c r="E5" s="17"/>
      <c r="F5" s="263"/>
      <c r="G5" s="264"/>
      <c r="H5" s="265">
        <f>'građevinsko obrtnički'!H59</f>
        <v>0</v>
      </c>
      <c r="I5" s="150"/>
    </row>
    <row r="6" spans="1:9" ht="21.9" customHeight="1">
      <c r="A6" s="310" t="s">
        <v>5</v>
      </c>
      <c r="B6" s="311"/>
      <c r="C6" s="311"/>
      <c r="D6" s="311"/>
      <c r="E6" s="17"/>
      <c r="F6" s="263"/>
      <c r="G6" s="264"/>
      <c r="H6" s="265">
        <f>'građevinsko obrtnički'!H79</f>
        <v>0</v>
      </c>
      <c r="I6" s="150"/>
    </row>
    <row r="7" spans="1:9" ht="21.9" customHeight="1">
      <c r="A7" s="310" t="s">
        <v>69</v>
      </c>
      <c r="B7" s="311"/>
      <c r="C7" s="311"/>
      <c r="D7" s="75"/>
      <c r="E7" s="17"/>
      <c r="F7" s="263"/>
      <c r="G7" s="264"/>
      <c r="H7" s="265">
        <f>'građevinsko obrtnički'!H109</f>
        <v>0</v>
      </c>
      <c r="I7" s="150"/>
    </row>
    <row r="8" spans="1:9" ht="21.9" customHeight="1">
      <c r="A8" s="291" t="s">
        <v>2</v>
      </c>
      <c r="B8" s="292"/>
      <c r="C8" s="292"/>
      <c r="D8" s="292"/>
      <c r="E8" s="17"/>
      <c r="F8" s="263"/>
      <c r="G8" s="264"/>
      <c r="H8" s="265">
        <f>'građevinsko obrtnički'!H135</f>
        <v>0</v>
      </c>
      <c r="I8" s="150"/>
    </row>
    <row r="9" spans="1:9" ht="21.9" customHeight="1">
      <c r="A9" s="86" t="s">
        <v>9</v>
      </c>
      <c r="B9" s="16"/>
      <c r="C9" s="16"/>
      <c r="D9" s="16"/>
      <c r="E9" s="17"/>
      <c r="F9" s="263"/>
      <c r="G9" s="264"/>
      <c r="H9" s="265">
        <f>'građevinsko obrtnički'!H143</f>
        <v>0</v>
      </c>
      <c r="I9" s="150"/>
    </row>
    <row r="10" spans="1:9" ht="21.9" customHeight="1">
      <c r="A10" s="291" t="s">
        <v>0</v>
      </c>
      <c r="B10" s="292"/>
      <c r="C10" s="292"/>
      <c r="D10" s="292"/>
      <c r="E10" s="17"/>
      <c r="F10" s="263"/>
      <c r="G10" s="264"/>
      <c r="H10" s="265">
        <f>'građevinsko obrtnički'!H159</f>
        <v>0</v>
      </c>
      <c r="I10" s="150"/>
    </row>
    <row r="11" spans="1:9" ht="21.9" customHeight="1">
      <c r="A11" s="291" t="s">
        <v>23</v>
      </c>
      <c r="B11" s="292"/>
      <c r="C11" s="292"/>
      <c r="D11" s="292"/>
      <c r="E11" s="17"/>
      <c r="F11" s="263"/>
      <c r="G11" s="264"/>
      <c r="H11" s="265">
        <f>'građevinsko obrtnički'!H177</f>
        <v>0</v>
      </c>
      <c r="I11" s="150"/>
    </row>
    <row r="12" spans="1:9" ht="21.9" customHeight="1">
      <c r="A12" s="86" t="s">
        <v>12</v>
      </c>
      <c r="B12" s="16"/>
      <c r="C12" s="16"/>
      <c r="D12" s="16"/>
      <c r="E12" s="17"/>
      <c r="F12" s="263"/>
      <c r="G12" s="264"/>
      <c r="H12" s="265">
        <f>'građevinsko obrtnički'!H183</f>
        <v>0</v>
      </c>
      <c r="I12" s="150"/>
    </row>
    <row r="13" spans="1:9" ht="21.9" customHeight="1">
      <c r="A13" s="291" t="s">
        <v>13</v>
      </c>
      <c r="B13" s="292"/>
      <c r="C13" s="292"/>
      <c r="D13" s="292"/>
      <c r="E13" s="17"/>
      <c r="F13" s="263"/>
      <c r="G13" s="264"/>
      <c r="H13" s="265">
        <f>'građevinsko obrtnički'!H198</f>
        <v>0</v>
      </c>
      <c r="I13" s="150"/>
    </row>
    <row r="14" spans="1:9" ht="21.9" customHeight="1">
      <c r="A14" s="291" t="s">
        <v>37</v>
      </c>
      <c r="B14" s="292"/>
      <c r="C14" s="292"/>
      <c r="D14" s="292"/>
      <c r="E14" s="17" t="s">
        <v>159</v>
      </c>
      <c r="F14" s="263"/>
      <c r="G14" s="264"/>
      <c r="H14" s="265">
        <f>'građevinsko obrtnički'!H206</f>
        <v>0</v>
      </c>
      <c r="I14" s="150"/>
    </row>
    <row r="15" spans="1:9" ht="21.9" customHeight="1">
      <c r="A15" s="291" t="s">
        <v>27</v>
      </c>
      <c r="B15" s="292"/>
      <c r="C15" s="292"/>
      <c r="D15" s="292"/>
      <c r="E15" s="17"/>
      <c r="F15" s="263"/>
      <c r="G15" s="264"/>
      <c r="H15" s="265">
        <f>'građevinsko obrtnički'!H216</f>
        <v>0</v>
      </c>
      <c r="I15" s="150"/>
    </row>
    <row r="16" spans="1:9" ht="21.9" customHeight="1">
      <c r="A16" s="291" t="s">
        <v>99</v>
      </c>
      <c r="B16" s="292"/>
      <c r="C16" s="292"/>
      <c r="D16" s="292"/>
      <c r="E16" s="17"/>
      <c r="F16" s="263"/>
      <c r="G16" s="264"/>
      <c r="H16" s="265">
        <f>'građevinsko obrtnički'!H224</f>
        <v>0</v>
      </c>
      <c r="I16" s="150"/>
    </row>
    <row r="17" spans="1:9" ht="21.9" customHeight="1">
      <c r="A17" s="86" t="s">
        <v>100</v>
      </c>
      <c r="B17" s="16"/>
      <c r="C17" s="16"/>
      <c r="D17" s="16"/>
      <c r="E17" s="17"/>
      <c r="F17" s="263"/>
      <c r="G17" s="264"/>
      <c r="H17" s="265">
        <f>'građevinsko obrtnički'!H234</f>
        <v>0</v>
      </c>
      <c r="I17" s="150"/>
    </row>
    <row r="18" spans="1:9" ht="21.9" customHeight="1">
      <c r="A18" s="86"/>
      <c r="B18" s="16"/>
      <c r="C18" s="16"/>
      <c r="D18" s="16"/>
      <c r="E18" s="17"/>
      <c r="F18" s="260"/>
      <c r="G18" s="15"/>
      <c r="H18" s="261"/>
      <c r="I18" s="150"/>
    </row>
    <row r="19" spans="1:9" ht="21.9" customHeight="1">
      <c r="A19" s="86" t="s">
        <v>67</v>
      </c>
      <c r="B19" s="16"/>
      <c r="C19" s="16"/>
      <c r="D19" s="16"/>
      <c r="E19" s="17"/>
      <c r="F19" s="263"/>
      <c r="G19" s="264"/>
      <c r="H19" s="265">
        <f>'građevinsko obrtnički'!H271</f>
        <v>0</v>
      </c>
      <c r="I19" s="150"/>
    </row>
    <row r="20" spans="1:9" ht="21.9" customHeight="1">
      <c r="A20" s="86"/>
      <c r="B20" s="16"/>
      <c r="C20" s="16"/>
      <c r="D20" s="16"/>
      <c r="E20" s="17"/>
      <c r="F20" s="288"/>
      <c r="G20" s="289"/>
      <c r="H20" s="290"/>
      <c r="I20" s="150"/>
    </row>
    <row r="21" spans="1:9" ht="30" customHeight="1">
      <c r="A21" s="87"/>
      <c r="B21" s="15"/>
      <c r="C21" s="294" t="s">
        <v>64</v>
      </c>
      <c r="D21" s="294"/>
      <c r="E21" s="295"/>
      <c r="F21" s="262"/>
      <c r="G21" s="15"/>
      <c r="H21" s="267">
        <f>ROUND(SUM(H5:H19),2)</f>
        <v>0</v>
      </c>
      <c r="I21" s="150"/>
    </row>
    <row r="22" spans="1:9" ht="30" customHeight="1">
      <c r="A22" s="87"/>
      <c r="B22" s="15"/>
      <c r="C22" s="294" t="s">
        <v>29</v>
      </c>
      <c r="D22" s="294"/>
      <c r="E22" s="295"/>
      <c r="F22" s="262"/>
      <c r="G22" s="15"/>
      <c r="H22" s="267">
        <f>ROUND((H21*0.25),2)</f>
        <v>0</v>
      </c>
      <c r="I22" s="150"/>
    </row>
    <row r="23" spans="1:9" ht="30" customHeight="1" thickBot="1">
      <c r="A23" s="88"/>
      <c r="B23" s="89"/>
      <c r="C23" s="296" t="s">
        <v>248</v>
      </c>
      <c r="D23" s="296"/>
      <c r="E23" s="297"/>
      <c r="F23" s="266"/>
      <c r="G23" s="89"/>
      <c r="H23" s="268">
        <f>ROUND((H21+H22),2)</f>
        <v>0</v>
      </c>
      <c r="I23" s="150"/>
    </row>
    <row r="24" spans="1:9" ht="12.75" customHeight="1">
      <c r="A24" s="14"/>
      <c r="B24" s="14"/>
      <c r="C24" s="14"/>
      <c r="D24" s="14"/>
      <c r="E24" s="14"/>
      <c r="F24" s="14"/>
      <c r="G24" s="14"/>
      <c r="H24" s="14"/>
    </row>
    <row r="25" spans="1:9" ht="12.75" customHeight="1">
      <c r="A25" s="14"/>
      <c r="B25" s="14"/>
      <c r="C25" s="14"/>
      <c r="D25" s="14"/>
      <c r="E25" s="14"/>
      <c r="F25" s="14"/>
      <c r="G25" s="14"/>
      <c r="H25" s="14"/>
    </row>
    <row r="26" spans="1:9" ht="12.75" customHeight="1">
      <c r="A26" s="14"/>
      <c r="B26" s="14"/>
      <c r="C26" s="14"/>
      <c r="D26" s="14"/>
      <c r="E26" s="14"/>
      <c r="F26" s="14"/>
      <c r="G26" s="14"/>
      <c r="H26" s="14"/>
    </row>
    <row r="27" spans="1:9" ht="12.75" customHeight="1">
      <c r="A27" s="14"/>
      <c r="B27" s="14"/>
      <c r="C27" s="14"/>
      <c r="D27" s="14"/>
      <c r="E27" s="14"/>
      <c r="F27" s="14"/>
      <c r="G27" s="14"/>
      <c r="H27" s="14"/>
    </row>
    <row r="28" spans="1:9" ht="12.75" customHeight="1">
      <c r="A28" s="14"/>
      <c r="B28" s="14"/>
      <c r="C28" s="14"/>
      <c r="D28" s="14"/>
      <c r="E28" s="14"/>
      <c r="F28" s="14"/>
      <c r="G28" s="14"/>
      <c r="H28" s="14"/>
    </row>
    <row r="29" spans="1:9" ht="12.75" customHeight="1">
      <c r="A29" s="14"/>
      <c r="B29" s="14"/>
      <c r="C29" s="14"/>
      <c r="D29" s="14"/>
      <c r="E29" s="14"/>
      <c r="F29" s="14"/>
      <c r="G29" s="14"/>
      <c r="H29" s="14"/>
    </row>
    <row r="30" spans="1:9" ht="12.75" customHeight="1">
      <c r="A30" s="14"/>
      <c r="B30" s="14"/>
      <c r="C30" s="14"/>
      <c r="D30" s="14"/>
      <c r="E30" s="14"/>
      <c r="F30" s="14"/>
      <c r="G30" s="14"/>
      <c r="H30" s="14"/>
    </row>
    <row r="31" spans="1:9" ht="12.75" customHeight="1">
      <c r="A31" s="14"/>
      <c r="B31" s="14"/>
      <c r="C31" s="14"/>
      <c r="D31" s="14"/>
      <c r="E31" s="14"/>
      <c r="F31" s="14"/>
      <c r="G31" s="14"/>
      <c r="H31" s="14"/>
    </row>
    <row r="32" spans="1:9" ht="12.75" customHeight="1">
      <c r="A32" s="14"/>
      <c r="B32" s="14"/>
      <c r="C32" s="14"/>
      <c r="D32" s="14"/>
      <c r="E32" s="14"/>
      <c r="F32" s="14"/>
      <c r="G32" s="14"/>
      <c r="H32" s="14"/>
    </row>
    <row r="33" spans="1:8" ht="12.75" customHeight="1">
      <c r="A33" s="14"/>
      <c r="B33" s="14"/>
      <c r="C33" s="14"/>
      <c r="D33" s="14"/>
      <c r="E33" s="14"/>
      <c r="F33" s="14"/>
      <c r="G33" s="14"/>
      <c r="H33" s="14"/>
    </row>
    <row r="34" spans="1:8" ht="12.75" customHeight="1">
      <c r="A34" s="14"/>
      <c r="B34" s="14"/>
      <c r="C34" s="14"/>
      <c r="D34" s="14"/>
      <c r="E34" s="14"/>
      <c r="F34" s="14"/>
      <c r="G34" s="14"/>
      <c r="H34" s="14"/>
    </row>
    <row r="35" spans="1:8" ht="12.75" customHeight="1">
      <c r="A35" s="14"/>
      <c r="B35" s="14"/>
      <c r="C35" s="14"/>
      <c r="D35" s="14"/>
      <c r="E35" s="14"/>
      <c r="F35" s="14"/>
      <c r="G35" s="14"/>
      <c r="H35" s="14"/>
    </row>
    <row r="36" spans="1:8" ht="12.75" customHeight="1">
      <c r="A36" s="14"/>
      <c r="B36" s="14"/>
      <c r="C36" s="14"/>
      <c r="D36" s="14"/>
      <c r="E36" s="14"/>
      <c r="F36" s="14"/>
      <c r="G36" s="14"/>
      <c r="H36" s="14"/>
    </row>
    <row r="37" spans="1:8" ht="12.75" customHeight="1">
      <c r="A37" s="14"/>
      <c r="B37" s="14"/>
      <c r="C37" s="14"/>
      <c r="D37" s="14"/>
      <c r="E37" s="14"/>
      <c r="F37" s="14"/>
      <c r="G37" s="14"/>
      <c r="H37" s="14"/>
    </row>
    <row r="38" spans="1:8" ht="12.75" customHeight="1">
      <c r="A38" s="14"/>
      <c r="B38" s="14"/>
      <c r="C38" s="14"/>
      <c r="D38" s="14"/>
      <c r="E38" s="14"/>
      <c r="F38" s="14"/>
      <c r="G38" s="14"/>
      <c r="H38" s="14"/>
    </row>
    <row r="39" spans="1:8" ht="12.75" customHeight="1">
      <c r="A39" s="14"/>
      <c r="B39" s="14"/>
      <c r="C39" s="14"/>
      <c r="D39" s="14"/>
      <c r="E39" s="14"/>
      <c r="F39" s="14"/>
      <c r="G39" s="14"/>
      <c r="H39" s="14"/>
    </row>
    <row r="40" spans="1:8" ht="12.75" customHeight="1">
      <c r="A40" s="14"/>
      <c r="B40" s="14"/>
      <c r="C40" s="14"/>
      <c r="D40" s="14"/>
      <c r="E40" s="14"/>
      <c r="F40" s="14"/>
      <c r="G40" s="14"/>
      <c r="H40" s="14"/>
    </row>
    <row r="41" spans="1:8" ht="12.75" customHeight="1">
      <c r="A41" s="14"/>
      <c r="B41" s="14"/>
      <c r="C41" s="14"/>
      <c r="D41" s="14"/>
      <c r="E41" s="14"/>
      <c r="F41" s="14"/>
      <c r="G41" s="14"/>
      <c r="H41" s="14"/>
    </row>
    <row r="42" spans="1:8" ht="12.75" customHeight="1">
      <c r="A42" s="14"/>
      <c r="B42" s="14"/>
      <c r="C42" s="14"/>
      <c r="D42" s="14"/>
      <c r="E42" s="14"/>
      <c r="F42" s="14"/>
      <c r="G42" s="14"/>
      <c r="H42" s="14"/>
    </row>
    <row r="43" spans="1:8" ht="12.75" customHeight="1">
      <c r="A43" s="14"/>
      <c r="B43" s="14"/>
      <c r="C43" s="14"/>
      <c r="D43" s="14"/>
      <c r="E43" s="14"/>
      <c r="F43" s="14"/>
      <c r="G43" s="14"/>
      <c r="H43" s="14"/>
    </row>
    <row r="44" spans="1:8" ht="12.75" customHeight="1">
      <c r="A44" s="14"/>
      <c r="B44" s="14"/>
      <c r="C44" s="14"/>
      <c r="D44" s="14"/>
      <c r="E44" s="14"/>
      <c r="F44" s="14"/>
      <c r="G44" s="14"/>
      <c r="H44" s="14"/>
    </row>
    <row r="45" spans="1:8" ht="12.75" customHeight="1">
      <c r="A45" s="14"/>
      <c r="B45" s="14"/>
      <c r="C45" s="14"/>
      <c r="D45" s="14"/>
      <c r="E45" s="14"/>
      <c r="F45" s="14"/>
      <c r="G45" s="14"/>
      <c r="H45" s="14"/>
    </row>
    <row r="46" spans="1:8" ht="12.75" customHeight="1">
      <c r="A46" s="14"/>
      <c r="B46" s="14"/>
      <c r="C46" s="14"/>
      <c r="D46" s="14"/>
      <c r="E46" s="14"/>
      <c r="F46" s="14"/>
      <c r="G46" s="14"/>
      <c r="H46" s="14"/>
    </row>
    <row r="47" spans="1:8" ht="12.75" customHeight="1">
      <c r="A47" s="14"/>
      <c r="B47" s="14"/>
      <c r="C47" s="14"/>
      <c r="D47" s="14"/>
      <c r="E47" s="14"/>
      <c r="F47" s="14"/>
      <c r="G47" s="14"/>
      <c r="H47" s="14"/>
    </row>
    <row r="48" spans="1:8" ht="12.75" customHeight="1">
      <c r="A48" s="14"/>
      <c r="B48" s="14"/>
      <c r="C48" s="14"/>
      <c r="D48" s="14"/>
      <c r="E48" s="14"/>
      <c r="F48" s="14"/>
      <c r="G48" s="14"/>
      <c r="H48" s="14"/>
    </row>
    <row r="49" spans="1:8" ht="12.75" customHeight="1">
      <c r="A49" s="14"/>
      <c r="B49" s="14"/>
      <c r="C49" s="14"/>
      <c r="D49" s="14"/>
      <c r="E49" s="14"/>
      <c r="F49" s="14"/>
      <c r="G49" s="14"/>
      <c r="H49" s="14"/>
    </row>
    <row r="50" spans="1:8" ht="12.75" customHeight="1">
      <c r="A50" s="14"/>
      <c r="B50" s="14"/>
      <c r="C50" s="14"/>
      <c r="D50" s="14"/>
      <c r="E50" s="14"/>
      <c r="F50" s="14"/>
      <c r="G50" s="14"/>
      <c r="H50" s="14"/>
    </row>
    <row r="51" spans="1:8" ht="12.75" customHeight="1">
      <c r="A51" s="14"/>
      <c r="B51" s="14"/>
      <c r="C51" s="14"/>
      <c r="D51" s="14"/>
      <c r="E51" s="14"/>
      <c r="F51" s="14"/>
      <c r="G51" s="14"/>
      <c r="H51" s="14"/>
    </row>
    <row r="52" spans="1:8" ht="12.75" customHeight="1">
      <c r="A52" s="14"/>
      <c r="B52" s="14"/>
      <c r="C52" s="14"/>
      <c r="D52" s="14"/>
      <c r="E52" s="14"/>
      <c r="F52" s="14"/>
      <c r="G52" s="14"/>
      <c r="H52" s="14"/>
    </row>
    <row r="53" spans="1:8" ht="12.75" customHeight="1">
      <c r="A53" s="14"/>
      <c r="B53" s="14"/>
      <c r="C53" s="14"/>
      <c r="D53" s="14"/>
      <c r="E53" s="14"/>
      <c r="F53" s="14"/>
      <c r="G53" s="14"/>
      <c r="H53" s="14"/>
    </row>
    <row r="54" spans="1:8" ht="12.75" customHeight="1">
      <c r="A54" s="14"/>
      <c r="B54" s="14"/>
      <c r="C54" s="14"/>
      <c r="D54" s="14"/>
      <c r="E54" s="14"/>
      <c r="F54" s="14"/>
      <c r="G54" s="14"/>
      <c r="H54" s="14"/>
    </row>
    <row r="55" spans="1:8" ht="12.75" customHeight="1">
      <c r="A55" s="14"/>
      <c r="B55" s="14"/>
      <c r="C55" s="14"/>
      <c r="D55" s="14"/>
      <c r="E55" s="14"/>
      <c r="F55" s="14"/>
      <c r="G55" s="14"/>
      <c r="H55" s="14"/>
    </row>
    <row r="56" spans="1:8" ht="12.75" customHeight="1">
      <c r="A56" s="14"/>
      <c r="B56" s="14"/>
      <c r="C56" s="14"/>
      <c r="D56" s="14"/>
      <c r="E56" s="14"/>
      <c r="F56" s="14"/>
      <c r="G56" s="14"/>
      <c r="H56" s="14"/>
    </row>
    <row r="57" spans="1:8">
      <c r="A57" s="293"/>
      <c r="B57" s="293"/>
      <c r="C57" s="293"/>
      <c r="D57" s="293"/>
      <c r="E57" s="293"/>
      <c r="F57" s="293"/>
      <c r="G57" s="293"/>
      <c r="H57" s="293"/>
    </row>
    <row r="58" spans="1:8">
      <c r="A58" s="293"/>
      <c r="B58" s="293"/>
      <c r="C58" s="293"/>
      <c r="D58" s="293"/>
      <c r="E58" s="293"/>
      <c r="F58" s="293"/>
      <c r="G58" s="293"/>
      <c r="H58" s="293"/>
    </row>
    <row r="59" spans="1:8">
      <c r="A59" s="293"/>
      <c r="B59" s="293"/>
      <c r="C59" s="293"/>
      <c r="D59" s="293"/>
      <c r="E59" s="293"/>
      <c r="F59" s="293"/>
      <c r="G59" s="293"/>
      <c r="H59" s="293"/>
    </row>
    <row r="60" spans="1:8">
      <c r="A60" s="293"/>
      <c r="B60" s="293"/>
      <c r="C60" s="293"/>
      <c r="D60" s="293"/>
      <c r="E60" s="293"/>
      <c r="F60" s="293"/>
      <c r="G60" s="293"/>
      <c r="H60" s="293"/>
    </row>
    <row r="61" spans="1:8">
      <c r="A61" s="293"/>
      <c r="B61" s="293"/>
      <c r="C61" s="293"/>
      <c r="D61" s="293"/>
      <c r="E61" s="293"/>
      <c r="F61" s="293"/>
      <c r="G61" s="293"/>
      <c r="H61" s="293"/>
    </row>
    <row r="62" spans="1:8">
      <c r="A62" s="293"/>
      <c r="B62" s="293"/>
      <c r="C62" s="293"/>
      <c r="D62" s="293"/>
      <c r="E62" s="293"/>
      <c r="F62" s="293"/>
      <c r="G62" s="293"/>
      <c r="H62" s="293"/>
    </row>
    <row r="63" spans="1:8">
      <c r="A63" s="293"/>
      <c r="B63" s="293"/>
      <c r="C63" s="293"/>
      <c r="D63" s="293"/>
      <c r="E63" s="293"/>
      <c r="F63" s="293"/>
      <c r="G63" s="293"/>
      <c r="H63" s="293"/>
    </row>
    <row r="64" spans="1:8">
      <c r="A64" s="293"/>
      <c r="B64" s="293"/>
      <c r="C64" s="293"/>
      <c r="D64" s="293"/>
      <c r="E64" s="293"/>
      <c r="F64" s="293"/>
      <c r="G64" s="293"/>
      <c r="H64" s="293"/>
    </row>
  </sheetData>
  <mergeCells count="18">
    <mergeCell ref="F4:H4"/>
    <mergeCell ref="A1:H3"/>
    <mergeCell ref="A11:D11"/>
    <mergeCell ref="A13:D13"/>
    <mergeCell ref="A16:D16"/>
    <mergeCell ref="A6:D6"/>
    <mergeCell ref="A7:C7"/>
    <mergeCell ref="A15:D15"/>
    <mergeCell ref="A5:D5"/>
    <mergeCell ref="A8:D8"/>
    <mergeCell ref="A10:D10"/>
    <mergeCell ref="F20:H20"/>
    <mergeCell ref="A14:D14"/>
    <mergeCell ref="A61:H64"/>
    <mergeCell ref="C22:E22"/>
    <mergeCell ref="C23:E23"/>
    <mergeCell ref="A57:H60"/>
    <mergeCell ref="C21:E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2</vt:i4>
      </vt:variant>
    </vt:vector>
  </HeadingPairs>
  <TitlesOfParts>
    <vt:vector size="2" baseType="lpstr">
      <vt:lpstr>građevinsko obrtnički</vt:lpstr>
      <vt:lpstr>REKAPITULACIJA</vt:lpstr>
    </vt:vector>
  </TitlesOfParts>
  <Company>336634</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J.F.K.</dc:creator>
  <cp:lastModifiedBy>Ivana Nakić</cp:lastModifiedBy>
  <cp:lastPrinted>2021-06-15T09:04:37Z</cp:lastPrinted>
  <dcterms:created xsi:type="dcterms:W3CDTF">2001-01-24T12:39:58Z</dcterms:created>
  <dcterms:modified xsi:type="dcterms:W3CDTF">2021-09-14T07:48:56Z</dcterms:modified>
</cp:coreProperties>
</file>